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A-manuscript\sustainability-1133645\"/>
    </mc:Choice>
  </mc:AlternateContent>
  <bookViews>
    <workbookView xWindow="0" yWindow="0" windowWidth="19008" windowHeight="9060" tabRatio="742" firstSheet="2" activeTab="13"/>
  </bookViews>
  <sheets>
    <sheet name="Figure 7" sheetId="1" r:id="rId1"/>
    <sheet name="Figure 8" sheetId="2" r:id="rId2"/>
    <sheet name="Figure 9" sheetId="6" r:id="rId3"/>
    <sheet name="Figure 10" sheetId="9" r:id="rId4"/>
    <sheet name="Figure 11" sheetId="14" r:id="rId5"/>
    <sheet name="Figure 12" sheetId="13" r:id="rId6"/>
    <sheet name="Figure 13" sheetId="11" r:id="rId7"/>
    <sheet name="Figure 14" sheetId="12" r:id="rId8"/>
    <sheet name="Figure 15" sheetId="4" r:id="rId9"/>
    <sheet name="Figure 16" sheetId="15" r:id="rId10"/>
    <sheet name="Figure 17 " sheetId="8" r:id="rId11"/>
    <sheet name="Figure 18" sheetId="16" r:id="rId12"/>
    <sheet name="Figure 19" sheetId="17" r:id="rId13"/>
    <sheet name="Figure 20" sheetId="5" r:id="rId14"/>
  </sheets>
  <externalReferences>
    <externalReference r:id="rId15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17" l="1"/>
  <c r="F15" i="16"/>
  <c r="D15" i="16"/>
  <c r="E11" i="15"/>
  <c r="C11" i="15"/>
  <c r="F10" i="14"/>
  <c r="D10" i="14"/>
  <c r="E11" i="13"/>
  <c r="C11" i="13"/>
  <c r="F10" i="12"/>
  <c r="D10" i="12"/>
  <c r="E11" i="11"/>
  <c r="C11" i="11"/>
  <c r="F14" i="17" l="1"/>
  <c r="D11" i="9"/>
  <c r="F11" i="9"/>
  <c r="G5" i="9" l="1"/>
  <c r="F8" i="15"/>
  <c r="G8" i="12"/>
  <c r="F8" i="11"/>
  <c r="F9" i="15"/>
  <c r="F7" i="15"/>
  <c r="F5" i="15"/>
  <c r="G9" i="14"/>
  <c r="G7" i="14"/>
  <c r="G5" i="14"/>
  <c r="F9" i="13"/>
  <c r="F7" i="13"/>
  <c r="F5" i="13"/>
  <c r="G9" i="12"/>
  <c r="G7" i="12"/>
  <c r="G5" i="12"/>
  <c r="F9" i="11"/>
  <c r="F7" i="11"/>
  <c r="F5" i="11"/>
  <c r="F6" i="15"/>
  <c r="G8" i="14"/>
  <c r="G6" i="14"/>
  <c r="G4" i="14"/>
  <c r="F10" i="13"/>
  <c r="F8" i="13"/>
  <c r="F6" i="13"/>
  <c r="G6" i="12"/>
  <c r="G4" i="12"/>
  <c r="F10" i="11"/>
  <c r="F6" i="11"/>
  <c r="E5" i="9"/>
  <c r="D8" i="15"/>
  <c r="D6" i="15"/>
  <c r="E8" i="14"/>
  <c r="E6" i="14"/>
  <c r="E4" i="14"/>
  <c r="D10" i="13"/>
  <c r="D8" i="13"/>
  <c r="D6" i="13"/>
  <c r="E8" i="12"/>
  <c r="E6" i="12"/>
  <c r="E4" i="12"/>
  <c r="D10" i="11"/>
  <c r="D8" i="11"/>
  <c r="D6" i="11"/>
  <c r="D9" i="15"/>
  <c r="D7" i="15"/>
  <c r="D5" i="15"/>
  <c r="E9" i="14"/>
  <c r="E7" i="14"/>
  <c r="E5" i="14"/>
  <c r="D9" i="13"/>
  <c r="D7" i="13"/>
  <c r="D5" i="13"/>
  <c r="E9" i="12"/>
  <c r="E7" i="12"/>
  <c r="E5" i="12"/>
  <c r="D9" i="11"/>
  <c r="D7" i="11"/>
  <c r="D5" i="11"/>
  <c r="G8" i="9"/>
  <c r="G6" i="9"/>
  <c r="G10" i="9"/>
  <c r="E10" i="9"/>
  <c r="E8" i="9"/>
  <c r="E6" i="9"/>
  <c r="G9" i="9"/>
  <c r="G7" i="9"/>
  <c r="E9" i="9"/>
  <c r="E7" i="9"/>
  <c r="F11" i="8"/>
  <c r="D11" i="8"/>
  <c r="E7" i="8" s="1"/>
  <c r="G11" i="9" l="1"/>
  <c r="G9" i="8"/>
  <c r="E6" i="8"/>
  <c r="G6" i="8"/>
  <c r="G8" i="8"/>
  <c r="G7" i="8"/>
  <c r="E5" i="8"/>
  <c r="E9" i="8"/>
  <c r="G5" i="8"/>
  <c r="E8" i="8"/>
  <c r="E11" i="9"/>
  <c r="F12" i="5"/>
  <c r="D12" i="5"/>
  <c r="F11" i="5"/>
  <c r="D11" i="5"/>
  <c r="F10" i="5"/>
  <c r="D10" i="5"/>
  <c r="F9" i="5"/>
  <c r="D9" i="5"/>
  <c r="F8" i="5"/>
  <c r="D8" i="5"/>
  <c r="F7" i="5"/>
  <c r="D7" i="5"/>
  <c r="F6" i="5"/>
  <c r="D6" i="5"/>
  <c r="F5" i="5"/>
  <c r="D5" i="5"/>
  <c r="C8" i="4"/>
  <c r="D8" i="4"/>
  <c r="E8" i="4"/>
  <c r="F8" i="4"/>
  <c r="G8" i="4"/>
  <c r="H8" i="4"/>
  <c r="C9" i="4"/>
  <c r="D9" i="4"/>
  <c r="E9" i="4"/>
  <c r="F9" i="4"/>
  <c r="G9" i="4"/>
  <c r="H9" i="4"/>
  <c r="C10" i="4"/>
  <c r="D10" i="4"/>
  <c r="E10" i="4"/>
  <c r="F10" i="4"/>
  <c r="G10" i="4"/>
  <c r="H10" i="4"/>
  <c r="C11" i="4"/>
  <c r="D11" i="4"/>
  <c r="E11" i="4"/>
  <c r="F11" i="4"/>
  <c r="G11" i="4"/>
  <c r="H11" i="4"/>
  <c r="C12" i="4"/>
  <c r="D12" i="4"/>
  <c r="E12" i="4"/>
  <c r="F12" i="4"/>
  <c r="G12" i="4"/>
  <c r="H12" i="4"/>
  <c r="C13" i="4"/>
  <c r="D13" i="4"/>
  <c r="E13" i="4"/>
  <c r="F13" i="4"/>
  <c r="G13" i="4"/>
  <c r="H13" i="4"/>
  <c r="C14" i="4"/>
  <c r="D14" i="4"/>
  <c r="E14" i="4"/>
  <c r="F14" i="4"/>
  <c r="G14" i="4"/>
  <c r="H14" i="4"/>
  <c r="C15" i="4"/>
  <c r="D15" i="4"/>
  <c r="E15" i="4"/>
  <c r="F15" i="4"/>
  <c r="G15" i="4"/>
  <c r="H15" i="4"/>
  <c r="C16" i="4"/>
  <c r="D16" i="4"/>
  <c r="E16" i="4"/>
  <c r="F16" i="4"/>
  <c r="G16" i="4"/>
  <c r="H16" i="4"/>
  <c r="C17" i="4"/>
  <c r="D17" i="4"/>
  <c r="E17" i="4"/>
  <c r="F17" i="4"/>
  <c r="G17" i="4"/>
  <c r="H17" i="4"/>
  <c r="C18" i="4"/>
  <c r="D18" i="4"/>
  <c r="E18" i="4"/>
  <c r="F18" i="4"/>
  <c r="G18" i="4"/>
  <c r="H18" i="4"/>
  <c r="C19" i="4"/>
  <c r="D19" i="4"/>
  <c r="E19" i="4"/>
  <c r="F19" i="4"/>
  <c r="G19" i="4"/>
  <c r="H19" i="4"/>
  <c r="C20" i="4"/>
  <c r="D20" i="4"/>
  <c r="E20" i="4"/>
  <c r="F20" i="4"/>
  <c r="G20" i="4"/>
  <c r="H20" i="4"/>
  <c r="C21" i="4"/>
  <c r="D21" i="4"/>
  <c r="E21" i="4"/>
  <c r="F21" i="4"/>
  <c r="G21" i="4"/>
  <c r="H21" i="4"/>
  <c r="C22" i="4"/>
  <c r="D22" i="4"/>
  <c r="E22" i="4"/>
  <c r="F22" i="4"/>
  <c r="G22" i="4"/>
  <c r="H22" i="4"/>
</calcChain>
</file>

<file path=xl/sharedStrings.xml><?xml version="1.0" encoding="utf-8"?>
<sst xmlns="http://schemas.openxmlformats.org/spreadsheetml/2006/main" count="238" uniqueCount="121">
  <si>
    <t>Cluster</t>
  </si>
  <si>
    <t>C1</t>
  </si>
  <si>
    <t>C2</t>
  </si>
  <si>
    <t>C3</t>
  </si>
  <si>
    <t>C4</t>
  </si>
  <si>
    <t>C5</t>
  </si>
  <si>
    <t>Question</t>
  </si>
  <si>
    <t>% N</t>
  </si>
  <si>
    <t>% P</t>
  </si>
  <si>
    <t>WE.1</t>
  </si>
  <si>
    <t>WE.2</t>
  </si>
  <si>
    <t>WE.3</t>
  </si>
  <si>
    <t>WE.4</t>
  </si>
  <si>
    <t>WE.5</t>
  </si>
  <si>
    <t>WE.6</t>
  </si>
  <si>
    <t>WE.7</t>
  </si>
  <si>
    <t>WE.8</t>
  </si>
  <si>
    <t>WE.9</t>
  </si>
  <si>
    <t>WE.10</t>
  </si>
  <si>
    <t>WE.11</t>
  </si>
  <si>
    <t>WE.12</t>
  </si>
  <si>
    <t>WE.13</t>
  </si>
  <si>
    <t>WE.14</t>
  </si>
  <si>
    <t>WE.15</t>
  </si>
  <si>
    <t>WS.1</t>
  </si>
  <si>
    <t>WS.2</t>
  </si>
  <si>
    <t>WS.3</t>
  </si>
  <si>
    <t>WS.4</t>
  </si>
  <si>
    <t>WS.5</t>
  </si>
  <si>
    <t>WS.6</t>
  </si>
  <si>
    <t>WS.7</t>
  </si>
  <si>
    <t>WS.8</t>
  </si>
  <si>
    <t>WS.9</t>
  </si>
  <si>
    <t>WS.10</t>
  </si>
  <si>
    <t>WS.11</t>
  </si>
  <si>
    <t>WS.12</t>
  </si>
  <si>
    <t>WS.13</t>
  </si>
  <si>
    <t>WS.14</t>
  </si>
  <si>
    <t>Posiadamy</t>
  </si>
  <si>
    <t>Planujemy wdrożyć</t>
  </si>
  <si>
    <t>Nie planujemy wdrożyć</t>
  </si>
  <si>
    <r>
      <t>1.</t>
    </r>
    <r>
      <rPr>
        <sz val="7"/>
        <color theme="1"/>
        <rFont val="Times New Roman"/>
        <family val="1"/>
        <charset val="238"/>
      </rPr>
      <t> </t>
    </r>
    <r>
      <rPr>
        <sz val="10"/>
        <color theme="1"/>
        <rFont val="Calibri"/>
        <family val="2"/>
        <charset val="238"/>
        <scheme val="minor"/>
      </rPr>
      <t>Stosowanie energooszczędnych żarówek</t>
    </r>
  </si>
  <si>
    <r>
      <t>2.</t>
    </r>
    <r>
      <rPr>
        <sz val="7"/>
        <color theme="1"/>
        <rFont val="Times New Roman"/>
        <family val="1"/>
        <charset val="238"/>
      </rPr>
      <t> </t>
    </r>
    <r>
      <rPr>
        <sz val="10"/>
        <color theme="1"/>
        <rFont val="Calibri"/>
        <family val="2"/>
        <charset val="238"/>
        <scheme val="minor"/>
      </rPr>
      <t>Stosowanie trybu oszczędzania energii w urządzeniach biurowych</t>
    </r>
  </si>
  <si>
    <r>
      <t>3.</t>
    </r>
    <r>
      <rPr>
        <sz val="7"/>
        <color theme="1"/>
        <rFont val="Times New Roman"/>
        <family val="1"/>
        <charset val="238"/>
      </rPr>
      <t> </t>
    </r>
    <r>
      <rPr>
        <sz val="10"/>
        <color theme="1"/>
        <rFont val="Calibri"/>
        <family val="2"/>
        <charset val="238"/>
        <scheme val="minor"/>
      </rPr>
      <t>Podpięcie urządzeń pod jedną listwę, wyłączaną na zakończenie dnia</t>
    </r>
  </si>
  <si>
    <r>
      <t>4.</t>
    </r>
    <r>
      <rPr>
        <sz val="7"/>
        <color theme="1"/>
        <rFont val="Times New Roman"/>
        <family val="1"/>
        <charset val="238"/>
      </rPr>
      <t> </t>
    </r>
    <r>
      <rPr>
        <sz val="10"/>
        <color theme="1"/>
        <rFont val="Calibri"/>
        <family val="2"/>
        <charset val="238"/>
        <scheme val="minor"/>
      </rPr>
      <t>Wdrożenie zasady „zero papieru”</t>
    </r>
  </si>
  <si>
    <r>
      <t>5.</t>
    </r>
    <r>
      <rPr>
        <sz val="7"/>
        <color theme="1"/>
        <rFont val="Times New Roman"/>
        <family val="1"/>
        <charset val="238"/>
      </rPr>
      <t> </t>
    </r>
    <r>
      <rPr>
        <sz val="10"/>
        <color theme="1"/>
        <rFont val="Calibri"/>
        <family val="2"/>
        <charset val="238"/>
        <scheme val="minor"/>
      </rPr>
      <t>Przechowywanie dokumentów w formie elektronicznej zamiast papierowej</t>
    </r>
  </si>
  <si>
    <t>6. Drukowanie tylko wtedy gdy jest to niezbędne</t>
  </si>
  <si>
    <r>
      <t>7.</t>
    </r>
    <r>
      <rPr>
        <sz val="7"/>
        <color theme="1"/>
        <rFont val="Times New Roman"/>
        <family val="1"/>
        <charset val="238"/>
      </rPr>
      <t> </t>
    </r>
    <r>
      <rPr>
        <sz val="10"/>
        <color theme="1"/>
        <rFont val="Calibri"/>
        <family val="2"/>
        <charset val="238"/>
        <scheme val="minor"/>
      </rPr>
      <t>Korespondencja mailowa zamiast tradycyjnej</t>
    </r>
  </si>
  <si>
    <t>8. Optymalizacja drukowania (wydruk w jakości roboczej)</t>
  </si>
  <si>
    <r>
      <t>9.</t>
    </r>
    <r>
      <rPr>
        <sz val="7"/>
        <color theme="1"/>
        <rFont val="Times New Roman"/>
        <family val="1"/>
        <charset val="238"/>
      </rPr>
      <t>  </t>
    </r>
    <r>
      <rPr>
        <sz val="10"/>
        <color theme="1"/>
        <rFont val="Calibri"/>
        <family val="2"/>
        <charset val="238"/>
        <scheme val="minor"/>
      </rPr>
      <t>Promowanie rowerów lub „car sharing” jako dojazdy do pracy</t>
    </r>
  </si>
  <si>
    <r>
      <t>10.</t>
    </r>
    <r>
      <rPr>
        <sz val="7"/>
        <color theme="1"/>
        <rFont val="Times New Roman"/>
        <family val="1"/>
        <charset val="238"/>
      </rPr>
      <t>  </t>
    </r>
    <r>
      <rPr>
        <sz val="10"/>
        <color theme="1"/>
        <rFont val="Calibri"/>
        <family val="2"/>
        <charset val="238"/>
        <scheme val="minor"/>
      </rPr>
      <t>Możliwość wykonywania pracy zdalnej</t>
    </r>
  </si>
  <si>
    <r>
      <t>12.</t>
    </r>
    <r>
      <rPr>
        <sz val="7"/>
        <color theme="1"/>
        <rFont val="Times New Roman"/>
        <family val="1"/>
        <charset val="238"/>
      </rPr>
      <t> </t>
    </r>
    <r>
      <rPr>
        <sz val="10"/>
        <color theme="1"/>
        <rFont val="Calibri"/>
        <family val="2"/>
        <charset val="238"/>
        <scheme val="minor"/>
      </rPr>
      <t>Zakup materiałów biurowych w ilościach hurtowych</t>
    </r>
  </si>
  <si>
    <r>
      <t>13.</t>
    </r>
    <r>
      <rPr>
        <sz val="7"/>
        <color theme="1"/>
        <rFont val="Times New Roman"/>
        <family val="1"/>
        <charset val="238"/>
      </rPr>
      <t> </t>
    </r>
    <r>
      <rPr>
        <sz val="10"/>
        <color theme="1"/>
        <rFont val="Calibri"/>
        <family val="2"/>
        <charset val="238"/>
        <scheme val="minor"/>
      </rPr>
      <t>Wdrożenie zasady segregowania odpadów</t>
    </r>
  </si>
  <si>
    <r>
      <t>14.</t>
    </r>
    <r>
      <rPr>
        <sz val="7"/>
        <color theme="1"/>
        <rFont val="Times New Roman"/>
        <family val="1"/>
        <charset val="238"/>
      </rPr>
      <t> </t>
    </r>
    <r>
      <rPr>
        <sz val="10"/>
        <color theme="1"/>
        <rFont val="Calibri"/>
        <family val="2"/>
        <charset val="238"/>
        <scheme val="minor"/>
      </rPr>
      <t>Stosowanie odpowiedniej wentylacji</t>
    </r>
  </si>
  <si>
    <r>
      <t>15.</t>
    </r>
    <r>
      <rPr>
        <sz val="7"/>
        <color theme="1"/>
        <rFont val="Times New Roman"/>
        <family val="1"/>
        <charset val="238"/>
      </rPr>
      <t> </t>
    </r>
    <r>
      <rPr>
        <sz val="10"/>
        <color theme="1"/>
        <rFont val="Calibri"/>
        <family val="2"/>
        <charset val="238"/>
        <scheme val="minor"/>
      </rPr>
      <t>Eliminacja naczyń plastikowych na rzecz szklanych, wielokrotnego użytku</t>
    </r>
  </si>
  <si>
    <r>
      <t>11.</t>
    </r>
    <r>
      <rPr>
        <sz val="7"/>
        <color theme="1"/>
        <rFont val="Times New Roman"/>
        <family val="1"/>
        <charset val="238"/>
      </rPr>
      <t> </t>
    </r>
    <r>
      <rPr>
        <sz val="10"/>
        <color theme="1"/>
        <rFont val="Calibri"/>
        <family val="2"/>
        <charset val="238"/>
        <scheme val="minor"/>
      </rPr>
      <t>Wykorzystywanie akcesoriów i materiałów wykonanych z odzyskanych surowców (ręczniki kuchenne, papier toaletowy)</t>
    </r>
  </si>
  <si>
    <t>%</t>
  </si>
  <si>
    <t>WE</t>
  </si>
  <si>
    <t>WS</t>
  </si>
  <si>
    <t>1. The use of energy-saving light bulbs</t>
  </si>
  <si>
    <t>2. The use of energy saving mode in office equipment</t>
  </si>
  <si>
    <t>3. Connecting devices to one strip, turned off at the end of the day</t>
  </si>
  <si>
    <t>4. Implementation of the "zero paper" principle</t>
  </si>
  <si>
    <t>5. Storage of documents in electronic form instead of paper</t>
  </si>
  <si>
    <t>7. E-mail correspondence instead of traditional</t>
  </si>
  <si>
    <t>8. Print optimization (draft quality print)</t>
  </si>
  <si>
    <t>6. Printing only when necessary</t>
  </si>
  <si>
    <t>9. Promoting bicycles or car sharing as commuting</t>
  </si>
  <si>
    <t>10. Possibility of remote work</t>
  </si>
  <si>
    <t>11. Use of accessories made of recovered raw materials</t>
  </si>
  <si>
    <t>12. Purchase of office supplies in bulk</t>
  </si>
  <si>
    <t>13. Implementation of the principle of waste segregation</t>
  </si>
  <si>
    <t>14. Use of adequate ventilation</t>
  </si>
  <si>
    <t>15. Elimination of plastic vessels in favor of glass, reusable</t>
  </si>
  <si>
    <t>We have</t>
  </si>
  <si>
    <t>We plan to implement</t>
  </si>
  <si>
    <t>We do not plan to implement</t>
  </si>
  <si>
    <t>Significant increase</t>
  </si>
  <si>
    <t>Slight increase</t>
  </si>
  <si>
    <t>No change</t>
  </si>
  <si>
    <t>Slight decrease</t>
  </si>
  <si>
    <t>Significant decline</t>
  </si>
  <si>
    <t>Answer</t>
  </si>
  <si>
    <t>Much worse</t>
  </si>
  <si>
    <t>A bit worse</t>
  </si>
  <si>
    <t>A bit better</t>
  </si>
  <si>
    <t>Much better</t>
  </si>
  <si>
    <t>2 no</t>
  </si>
  <si>
    <t>3 rather not</t>
  </si>
  <si>
    <t>1 definitely not</t>
  </si>
  <si>
    <t>4 rather yes</t>
  </si>
  <si>
    <t>More and more companies will implement their activities in the spirit of Sustainable Entrepreneurship</t>
  </si>
  <si>
    <t>Sustainable entrepreneurship will become the standard by which economic processes will run</t>
  </si>
  <si>
    <t>Concepts with the adjective "balanced" will be mixed</t>
  </si>
  <si>
    <t>Failure to take into account the concept of sustainable entrepreneurship will contribute to the company's failure on the market</t>
  </si>
  <si>
    <t>Sustainable entrepreneurship will also affect the attitudes of recipients of services / products offered by the enterprise</t>
  </si>
  <si>
    <t>Sustainable entrepreneurship will contribute to increasing the level of innovation in enterprises</t>
  </si>
  <si>
    <t>Nothing will change</t>
  </si>
  <si>
    <t>Hard to say</t>
  </si>
  <si>
    <t>What will be the impact of sustainable entrepreneurship on the enterprises in the next five years</t>
  </si>
  <si>
    <t>Figure 17</t>
  </si>
  <si>
    <t>Enterprise profit</t>
  </si>
  <si>
    <t>Expected change in the economic situation in the next 3 years</t>
  </si>
  <si>
    <t>Figure 19</t>
  </si>
  <si>
    <t>Economic situation in Poland (compared to the previous year)</t>
  </si>
  <si>
    <t>Figure 18</t>
  </si>
  <si>
    <t>Figure 10</t>
  </si>
  <si>
    <t>Use of advanced IT resources</t>
  </si>
  <si>
    <t>Improving collaboration between employees</t>
  </si>
  <si>
    <t>Figure 11</t>
  </si>
  <si>
    <t>Unification and simplification of organizational procedures</t>
  </si>
  <si>
    <t>Figure 12</t>
  </si>
  <si>
    <t>Figure 14</t>
  </si>
  <si>
    <t>Figure 15</t>
  </si>
  <si>
    <t>The ability to start innovations faster</t>
  </si>
  <si>
    <t>Figure 13</t>
  </si>
  <si>
    <t>Figure 16</t>
  </si>
  <si>
    <t>Number of implemented innovations</t>
  </si>
  <si>
    <t>5 yes</t>
  </si>
  <si>
    <t>6 definitely yes</t>
  </si>
  <si>
    <t>Harnessing the power of information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</si>
</sst>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7"/>
      <color theme="1"/>
      <name val="Times New Roman"/>
      <family val="1"/>
      <charset val="238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9">
    <xf numFmtId="0" fontId="0" fillId="0" borderId="0" xfId="0"/>
    <xf numFmtId="0" fontId="2" fillId="0" borderId="1" xfId="0" applyFont="1" applyBorder="1"/>
    <xf numFmtId="0" fontId="0" fillId="0" borderId="1" xfId="0" applyBorder="1"/>
    <xf numFmtId="9" fontId="0" fillId="0" borderId="1" xfId="0" applyNumberFormat="1" applyBorder="1"/>
    <xf numFmtId="0" fontId="2" fillId="0" borderId="2" xfId="0" applyFont="1" applyBorder="1"/>
    <xf numFmtId="0" fontId="0" fillId="0" borderId="3" xfId="0" applyBorder="1"/>
    <xf numFmtId="0" fontId="0" fillId="0" borderId="4" xfId="0" applyBorder="1"/>
    <xf numFmtId="0" fontId="3" fillId="0" borderId="0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10" fontId="0" fillId="0" borderId="5" xfId="0" applyNumberFormat="1" applyBorder="1"/>
    <xf numFmtId="10" fontId="0" fillId="0" borderId="1" xfId="0" applyNumberFormat="1" applyBorder="1"/>
    <xf numFmtId="10" fontId="0" fillId="0" borderId="6" xfId="0" applyNumberFormat="1" applyBorder="1"/>
    <xf numFmtId="10" fontId="0" fillId="0" borderId="8" xfId="0" applyNumberFormat="1" applyBorder="1"/>
    <xf numFmtId="10" fontId="0" fillId="0" borderId="9" xfId="0" applyNumberFormat="1" applyBorder="1"/>
    <xf numFmtId="10" fontId="0" fillId="0" borderId="10" xfId="0" applyNumberFormat="1" applyBorder="1"/>
    <xf numFmtId="0" fontId="0" fillId="0" borderId="2" xfId="0" applyBorder="1"/>
    <xf numFmtId="0" fontId="3" fillId="0" borderId="0" xfId="0" applyFont="1" applyFill="1" applyBorder="1" applyAlignment="1">
      <alignment vertical="center" wrapText="1"/>
    </xf>
    <xf numFmtId="0" fontId="5" fillId="0" borderId="1" xfId="0" applyFont="1" applyBorder="1"/>
    <xf numFmtId="10" fontId="5" fillId="0" borderId="1" xfId="0" applyNumberFormat="1" applyFont="1" applyBorder="1"/>
    <xf numFmtId="10" fontId="0" fillId="0" borderId="0" xfId="0" applyNumberFormat="1"/>
    <xf numFmtId="9" fontId="0" fillId="0" borderId="0" xfId="1" applyFont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2" fillId="0" borderId="5" xfId="0" applyFont="1" applyBorder="1"/>
    <xf numFmtId="0" fontId="2" fillId="0" borderId="7" xfId="0" applyFont="1" applyBorder="1" applyAlignment="1">
      <alignment horizontal="right"/>
    </xf>
    <xf numFmtId="0" fontId="2" fillId="0" borderId="0" xfId="0" applyFont="1" applyBorder="1" applyAlignment="1">
      <alignment horizontal="right"/>
    </xf>
    <xf numFmtId="2" fontId="2" fillId="0" borderId="7" xfId="0" applyNumberFormat="1" applyFont="1" applyBorder="1" applyAlignment="1">
      <alignment horizontal="center"/>
    </xf>
    <xf numFmtId="0" fontId="2" fillId="0" borderId="14" xfId="0" applyFont="1" applyBorder="1" applyAlignment="1">
      <alignment horizontal="right"/>
    </xf>
    <xf numFmtId="0" fontId="0" fillId="0" borderId="5" xfId="0" applyBorder="1"/>
    <xf numFmtId="0" fontId="0" fillId="0" borderId="8" xfId="0" applyBorder="1"/>
    <xf numFmtId="0" fontId="0" fillId="0" borderId="9" xfId="0" applyBorder="1"/>
    <xf numFmtId="0" fontId="2" fillId="0" borderId="0" xfId="0" applyFont="1" applyBorder="1" applyAlignment="1">
      <alignment horizontal="center"/>
    </xf>
    <xf numFmtId="0" fontId="0" fillId="2" borderId="0" xfId="0" applyFill="1"/>
    <xf numFmtId="10" fontId="0" fillId="0" borderId="15" xfId="0" applyNumberFormat="1" applyBorder="1"/>
    <xf numFmtId="10" fontId="0" fillId="0" borderId="16" xfId="0" applyNumberFormat="1" applyBorder="1"/>
    <xf numFmtId="0" fontId="0" fillId="0" borderId="1" xfId="0" applyBorder="1" applyAlignment="1">
      <alignment vertical="center"/>
    </xf>
    <xf numFmtId="0" fontId="0" fillId="0" borderId="15" xfId="0" applyBorder="1"/>
    <xf numFmtId="0" fontId="2" fillId="0" borderId="0" xfId="0" applyFont="1" applyBorder="1" applyAlignment="1">
      <alignment vertical="center" wrapText="1"/>
    </xf>
    <xf numFmtId="0" fontId="0" fillId="0" borderId="0" xfId="0" applyBorder="1"/>
    <xf numFmtId="10" fontId="0" fillId="0" borderId="0" xfId="0" applyNumberFormat="1" applyBorder="1"/>
    <xf numFmtId="0" fontId="2" fillId="0" borderId="17" xfId="0" applyFont="1" applyBorder="1" applyAlignment="1">
      <alignment horizontal="right"/>
    </xf>
    <xf numFmtId="0" fontId="0" fillId="0" borderId="16" xfId="0" applyBorder="1"/>
    <xf numFmtId="0" fontId="2" fillId="0" borderId="18" xfId="0" applyFont="1" applyBorder="1"/>
    <xf numFmtId="0" fontId="0" fillId="0" borderId="19" xfId="0" applyBorder="1"/>
    <xf numFmtId="0" fontId="0" fillId="0" borderId="20" xfId="0" applyBorder="1"/>
    <xf numFmtId="0" fontId="2" fillId="0" borderId="0" xfId="0" applyFont="1" applyBorder="1"/>
    <xf numFmtId="2" fontId="2" fillId="0" borderId="0" xfId="0" applyNumberFormat="1" applyFont="1" applyBorder="1" applyAlignment="1">
      <alignment horizontal="center"/>
    </xf>
    <xf numFmtId="2" fontId="2" fillId="0" borderId="21" xfId="0" applyNumberFormat="1" applyFont="1" applyBorder="1" applyAlignment="1">
      <alignment horizontal="center"/>
    </xf>
    <xf numFmtId="0" fontId="0" fillId="0" borderId="0" xfId="0" applyFill="1"/>
    <xf numFmtId="0" fontId="0" fillId="0" borderId="11" xfId="0" applyFont="1" applyBorder="1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center"/>
    </xf>
    <xf numFmtId="0" fontId="0" fillId="0" borderId="2" xfId="0" applyBorder="1" applyAlignment="1">
      <alignment horizontal="left" wrapText="1"/>
    </xf>
    <xf numFmtId="0" fontId="0" fillId="0" borderId="12" xfId="0" applyBorder="1" applyAlignment="1">
      <alignment horizontal="left" wrapText="1"/>
    </xf>
    <xf numFmtId="0" fontId="0" fillId="0" borderId="13" xfId="0" applyBorder="1" applyAlignment="1">
      <alignment horizontal="left" wrapText="1"/>
    </xf>
    <xf numFmtId="0" fontId="0" fillId="0" borderId="11" xfId="0" applyBorder="1" applyAlignment="1">
      <alignment horizontal="left"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[1]Arkusz9!$J$464</c:f>
              <c:strCache>
                <c:ptCount val="1"/>
                <c:pt idx="0">
                  <c:v>WE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numRef>
              <c:f>[1]Arkusz9!$K$463:$P$463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</c:numCache>
            </c:numRef>
          </c:cat>
          <c:val>
            <c:numRef>
              <c:f>[1]Arkusz9!$K$464:$P$464</c:f>
              <c:numCache>
                <c:formatCode>General</c:formatCode>
                <c:ptCount val="6"/>
                <c:pt idx="0">
                  <c:v>0.16926829268292684</c:v>
                </c:pt>
                <c:pt idx="1">
                  <c:v>0.13121951219512196</c:v>
                </c:pt>
                <c:pt idx="2">
                  <c:v>0.14292682926829267</c:v>
                </c:pt>
                <c:pt idx="3">
                  <c:v>0.22552845528455284</c:v>
                </c:pt>
                <c:pt idx="4">
                  <c:v>0.16861788617886178</c:v>
                </c:pt>
                <c:pt idx="5">
                  <c:v>0.16243902439024391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CE40-4DE1-8BB9-4D084E345006}"/>
            </c:ext>
          </c:extLst>
        </c:ser>
        <c:ser>
          <c:idx val="1"/>
          <c:order val="1"/>
          <c:tx>
            <c:strRef>
              <c:f>[1]Arkusz9!$J$465</c:f>
              <c:strCache>
                <c:ptCount val="1"/>
                <c:pt idx="0">
                  <c:v>WS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</c:spPr>
          <c:invertIfNegative val="0"/>
          <c:cat>
            <c:numRef>
              <c:f>[1]Arkusz9!$K$463:$P$463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</c:numCache>
            </c:numRef>
          </c:cat>
          <c:val>
            <c:numRef>
              <c:f>[1]Arkusz9!$K$465:$P$465</c:f>
              <c:numCache>
                <c:formatCode>General</c:formatCode>
                <c:ptCount val="6"/>
                <c:pt idx="0">
                  <c:v>6.908522825898282E-2</c:v>
                </c:pt>
                <c:pt idx="1">
                  <c:v>6.82173233813574E-2</c:v>
                </c:pt>
                <c:pt idx="2">
                  <c:v>0.10571081409477522</c:v>
                </c:pt>
                <c:pt idx="3">
                  <c:v>0.181044957472661</c:v>
                </c:pt>
                <c:pt idx="4">
                  <c:v>0.25950355840999828</c:v>
                </c:pt>
                <c:pt idx="5">
                  <c:v>0.3164381183822253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CE40-4DE1-8BB9-4D084E3450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17281064"/>
        <c:axId val="317278712"/>
      </c:barChart>
      <c:catAx>
        <c:axId val="3172810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tint val="75000"/>
                <a:shade val="95000"/>
                <a:satMod val="105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7278712"/>
        <c:crosses val="autoZero"/>
        <c:auto val="1"/>
        <c:lblAlgn val="ctr"/>
        <c:lblOffset val="100"/>
        <c:noMultiLvlLbl val="0"/>
      </c:catAx>
      <c:valAx>
        <c:axId val="3172787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tint val="75000"/>
                  <a:shade val="95000"/>
                  <a:satMod val="105000"/>
                </a:schemeClr>
              </a:solidFill>
              <a:prstDash val="solid"/>
              <a:round/>
            </a:ln>
            <a:effectLst/>
          </c:spPr>
        </c:majorGridlines>
        <c:numFmt formatCode="0%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tint val="75000"/>
                <a:shade val="95000"/>
                <a:satMod val="105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7281064"/>
        <c:crosses val="autoZero"/>
        <c:crossBetween val="between"/>
      </c:valAx>
      <c:spPr>
        <a:solidFill>
          <a:schemeClr val="bg1"/>
        </a:solidFill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6350" cap="flat" cmpd="sng" algn="ctr">
      <a:solidFill>
        <a:schemeClr val="tx1">
          <a:tint val="75000"/>
        </a:schemeClr>
      </a:solidFill>
      <a:prstDash val="solid"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101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8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2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333374</xdr:colOff>
      <xdr:row>6</xdr:row>
      <xdr:rowOff>142874</xdr:rowOff>
    </xdr:from>
    <xdr:to>
      <xdr:col>18</xdr:col>
      <xdr:colOff>259079</xdr:colOff>
      <xdr:row>21</xdr:row>
      <xdr:rowOff>15239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xmlns="" id="{69822B36-4838-4143-B4A2-025396B0806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lona\Desktop\Artyku&#322;y\Paula%20Badania%20Sustainability\Sustainability%20Extended\dwie%20zmienn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kusz1"/>
      <sheetName val="WEWS"/>
      <sheetName val="Arkusz3"/>
      <sheetName val="C1"/>
      <sheetName val="Arkusz5"/>
      <sheetName val="C2"/>
      <sheetName val="C3"/>
      <sheetName val="C4"/>
      <sheetName val="C5"/>
      <sheetName val="Arkusz9"/>
      <sheetName val="Extended"/>
      <sheetName val="C5 Extended analysis"/>
      <sheetName val="C4 Extended analysis"/>
      <sheetName val="C4 iC5 Zysk"/>
      <sheetName val="Rola ZP"/>
      <sheetName val="Wizualizacja wszystkich klastró"/>
      <sheetName val="Table 21"/>
      <sheetName val="C4 iC5 Innowacyjność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463">
          <cell r="K463">
            <v>1</v>
          </cell>
          <cell r="L463">
            <v>2</v>
          </cell>
          <cell r="M463">
            <v>3</v>
          </cell>
          <cell r="N463">
            <v>4</v>
          </cell>
          <cell r="O463">
            <v>5</v>
          </cell>
          <cell r="P463">
            <v>6</v>
          </cell>
        </row>
        <row r="464">
          <cell r="J464" t="str">
            <v>WE</v>
          </cell>
          <cell r="K464">
            <v>0.16926829268292684</v>
          </cell>
          <cell r="L464">
            <v>0.13121951219512196</v>
          </cell>
          <cell r="M464">
            <v>0.14292682926829267</v>
          </cell>
          <cell r="N464">
            <v>0.22552845528455284</v>
          </cell>
          <cell r="O464">
            <v>0.16861788617886178</v>
          </cell>
          <cell r="P464">
            <v>0.16243902439024391</v>
          </cell>
        </row>
        <row r="465">
          <cell r="J465" t="str">
            <v>WS</v>
          </cell>
          <cell r="K465">
            <v>6.908522825898282E-2</v>
          </cell>
          <cell r="L465">
            <v>6.82173233813574E-2</v>
          </cell>
          <cell r="M465">
            <v>0.10571081409477522</v>
          </cell>
          <cell r="N465">
            <v>0.181044957472661</v>
          </cell>
          <cell r="O465">
            <v>0.25950355840999828</v>
          </cell>
          <cell r="P465">
            <v>0.3164381183822253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L22"/>
  <sheetViews>
    <sheetView showGridLines="0" topLeftCell="A7" zoomScale="150" zoomScaleNormal="150" workbookViewId="0">
      <selection activeCell="N9" sqref="N9"/>
    </sheetView>
  </sheetViews>
  <sheetFormatPr defaultColWidth="8.77734375" defaultRowHeight="14.4" x14ac:dyDescent="0.3"/>
  <sheetData>
    <row r="6" spans="2:12" x14ac:dyDescent="0.3">
      <c r="B6" s="1" t="s">
        <v>0</v>
      </c>
      <c r="C6" s="54" t="s">
        <v>1</v>
      </c>
      <c r="D6" s="54"/>
      <c r="E6" s="54" t="s">
        <v>2</v>
      </c>
      <c r="F6" s="54"/>
      <c r="G6" s="54" t="s">
        <v>3</v>
      </c>
      <c r="H6" s="54"/>
      <c r="I6" s="54" t="s">
        <v>4</v>
      </c>
      <c r="J6" s="54"/>
      <c r="K6" s="54" t="s">
        <v>5</v>
      </c>
      <c r="L6" s="54"/>
    </row>
    <row r="7" spans="2:12" x14ac:dyDescent="0.3">
      <c r="B7" s="1" t="s">
        <v>6</v>
      </c>
      <c r="C7" s="2" t="s">
        <v>7</v>
      </c>
      <c r="D7" s="2" t="s">
        <v>8</v>
      </c>
      <c r="E7" s="2" t="s">
        <v>7</v>
      </c>
      <c r="F7" s="2" t="s">
        <v>8</v>
      </c>
      <c r="G7" s="2" t="s">
        <v>7</v>
      </c>
      <c r="H7" s="2" t="s">
        <v>8</v>
      </c>
      <c r="I7" s="2" t="s">
        <v>7</v>
      </c>
      <c r="J7" s="2" t="s">
        <v>8</v>
      </c>
      <c r="K7" s="2" t="s">
        <v>7</v>
      </c>
      <c r="L7" s="2" t="s">
        <v>8</v>
      </c>
    </row>
    <row r="8" spans="2:12" x14ac:dyDescent="0.3">
      <c r="B8" s="1" t="s">
        <v>9</v>
      </c>
      <c r="C8" s="3">
        <v>-0.92</v>
      </c>
      <c r="D8" s="3">
        <v>7.999999999999996E-2</v>
      </c>
      <c r="E8" s="3">
        <v>-0.6223776223776224</v>
      </c>
      <c r="F8" s="3">
        <v>0.3776223776223776</v>
      </c>
      <c r="G8" s="3">
        <v>-0.94117647058823528</v>
      </c>
      <c r="H8" s="3">
        <v>5.8823529411764705E-2</v>
      </c>
      <c r="I8" s="3">
        <v>-0.91666666666666663</v>
      </c>
      <c r="J8" s="3">
        <v>8.3333333333333329E-2</v>
      </c>
      <c r="K8" s="3">
        <v>-0.55932203389830504</v>
      </c>
      <c r="L8" s="3">
        <v>0.44067796610169491</v>
      </c>
    </row>
    <row r="9" spans="2:12" x14ac:dyDescent="0.3">
      <c r="B9" s="1" t="s">
        <v>10</v>
      </c>
      <c r="C9" s="3">
        <v>-0.44</v>
      </c>
      <c r="D9" s="3">
        <v>0.56000000000000005</v>
      </c>
      <c r="E9" s="3">
        <v>-4.8951048951048952E-2</v>
      </c>
      <c r="F9" s="3">
        <v>0.95104895104895104</v>
      </c>
      <c r="G9" s="3">
        <v>-0.4823529411764706</v>
      </c>
      <c r="H9" s="3">
        <v>0.51764705882352946</v>
      </c>
      <c r="I9" s="3">
        <v>-0.89583333333333337</v>
      </c>
      <c r="J9" s="3">
        <v>0.10416666666666667</v>
      </c>
      <c r="K9" s="3">
        <v>-3.3898305084745763E-2</v>
      </c>
      <c r="L9" s="3">
        <v>0.96610169491525422</v>
      </c>
    </row>
    <row r="10" spans="2:12" x14ac:dyDescent="0.3">
      <c r="B10" s="1" t="s">
        <v>11</v>
      </c>
      <c r="C10" s="3">
        <v>-0.56000000000000005</v>
      </c>
      <c r="D10" s="3">
        <v>0.43999999999999995</v>
      </c>
      <c r="E10" s="3">
        <v>-0.31468531468531469</v>
      </c>
      <c r="F10" s="3">
        <v>0.68531468531468531</v>
      </c>
      <c r="G10" s="3">
        <v>-0.81176470588235294</v>
      </c>
      <c r="H10" s="3">
        <v>0.18823529411764706</v>
      </c>
      <c r="I10" s="3">
        <v>-0.9375</v>
      </c>
      <c r="J10" s="3">
        <v>6.25E-2</v>
      </c>
      <c r="K10" s="3">
        <v>-3.3898305084745763E-2</v>
      </c>
      <c r="L10" s="3">
        <v>0.96610169491525422</v>
      </c>
    </row>
    <row r="11" spans="2:12" x14ac:dyDescent="0.3">
      <c r="B11" s="1" t="s">
        <v>12</v>
      </c>
      <c r="C11" s="3">
        <v>-0.54666666666666663</v>
      </c>
      <c r="D11" s="3">
        <v>0.45333333333333337</v>
      </c>
      <c r="E11" s="3">
        <v>-0.28671328671328672</v>
      </c>
      <c r="F11" s="3">
        <v>0.71328671328671334</v>
      </c>
      <c r="G11" s="3">
        <v>-0.77647058823529413</v>
      </c>
      <c r="H11" s="3">
        <v>0.22352941176470589</v>
      </c>
      <c r="I11" s="3">
        <v>-0.95833333333333337</v>
      </c>
      <c r="J11" s="3">
        <v>4.1666666666666664E-2</v>
      </c>
      <c r="K11" s="3">
        <v>-8.4745762711864403E-2</v>
      </c>
      <c r="L11" s="3">
        <v>0.9152542372881356</v>
      </c>
    </row>
    <row r="12" spans="2:12" x14ac:dyDescent="0.3">
      <c r="B12" s="1" t="s">
        <v>13</v>
      </c>
      <c r="C12" s="3">
        <v>-0.52</v>
      </c>
      <c r="D12" s="3">
        <v>0.48</v>
      </c>
      <c r="E12" s="3">
        <v>-0.1888111888111888</v>
      </c>
      <c r="F12" s="3">
        <v>0.81118881118881114</v>
      </c>
      <c r="G12" s="3">
        <v>-0.61176470588235299</v>
      </c>
      <c r="H12" s="3">
        <v>0.38823529411764707</v>
      </c>
      <c r="I12" s="3">
        <v>-0.6875</v>
      </c>
      <c r="J12" s="3">
        <v>0.3125</v>
      </c>
      <c r="K12" s="3">
        <v>-0.1864406779661017</v>
      </c>
      <c r="L12" s="3">
        <v>0.81355932203389836</v>
      </c>
    </row>
    <row r="13" spans="2:12" x14ac:dyDescent="0.3">
      <c r="B13" s="1" t="s">
        <v>14</v>
      </c>
      <c r="C13" s="3">
        <v>-0.68</v>
      </c>
      <c r="D13" s="3">
        <v>0.31999999999999995</v>
      </c>
      <c r="E13" s="3">
        <v>-0.37062937062937062</v>
      </c>
      <c r="F13" s="3">
        <v>0.62937062937062938</v>
      </c>
      <c r="G13" s="3">
        <v>-0.72941176470588232</v>
      </c>
      <c r="H13" s="3">
        <v>0.27058823529411763</v>
      </c>
      <c r="I13" s="3">
        <v>-0.95833333333333337</v>
      </c>
      <c r="J13" s="3">
        <v>4.1666666666666664E-2</v>
      </c>
      <c r="K13" s="3">
        <v>-0.10169491525423729</v>
      </c>
      <c r="L13" s="3">
        <v>0.89830508474576276</v>
      </c>
    </row>
    <row r="14" spans="2:12" x14ac:dyDescent="0.3">
      <c r="B14" s="1" t="s">
        <v>15</v>
      </c>
      <c r="C14" s="3">
        <v>-0.48</v>
      </c>
      <c r="D14" s="3">
        <v>0.52</v>
      </c>
      <c r="E14" s="3">
        <v>-0.1888111888111888</v>
      </c>
      <c r="F14" s="3">
        <v>0.81118881118881114</v>
      </c>
      <c r="G14" s="3">
        <v>-0.57647058823529407</v>
      </c>
      <c r="H14" s="3">
        <v>0.42352941176470588</v>
      </c>
      <c r="I14" s="3">
        <v>-0.89583333333333337</v>
      </c>
      <c r="J14" s="3">
        <v>0.10416666666666667</v>
      </c>
      <c r="K14" s="3">
        <v>-5.0847457627118647E-2</v>
      </c>
      <c r="L14" s="3">
        <v>0.94915254237288138</v>
      </c>
    </row>
    <row r="15" spans="2:12" x14ac:dyDescent="0.3">
      <c r="B15" s="1" t="s">
        <v>16</v>
      </c>
      <c r="C15" s="3">
        <v>-0.57333333333333336</v>
      </c>
      <c r="D15" s="3">
        <v>0.42666666666666664</v>
      </c>
      <c r="E15" s="3">
        <v>-0.23076923076923078</v>
      </c>
      <c r="F15" s="3">
        <v>0.76923076923076927</v>
      </c>
      <c r="G15" s="3">
        <v>-0.62352941176470589</v>
      </c>
      <c r="H15" s="3">
        <v>0.37647058823529411</v>
      </c>
      <c r="I15" s="3">
        <v>-0.97916666666666663</v>
      </c>
      <c r="J15" s="3">
        <v>2.0833333333333332E-2</v>
      </c>
      <c r="K15" s="3">
        <v>-5.0847457627118647E-2</v>
      </c>
      <c r="L15" s="3">
        <v>0.94915254237288138</v>
      </c>
    </row>
    <row r="16" spans="2:12" x14ac:dyDescent="0.3">
      <c r="B16" s="1" t="s">
        <v>17</v>
      </c>
      <c r="C16" s="3">
        <v>-0.45333333333333331</v>
      </c>
      <c r="D16" s="3">
        <v>0.54666666666666663</v>
      </c>
      <c r="E16" s="3">
        <v>-0.11888111888111888</v>
      </c>
      <c r="F16" s="3">
        <v>0.88111888111888115</v>
      </c>
      <c r="G16" s="3">
        <v>-0.30588235294117649</v>
      </c>
      <c r="H16" s="3">
        <v>0.69411764705882351</v>
      </c>
      <c r="I16" s="3">
        <v>-0.8125</v>
      </c>
      <c r="J16" s="3">
        <v>0.1875</v>
      </c>
      <c r="K16" s="3">
        <v>0</v>
      </c>
      <c r="L16" s="3">
        <v>1</v>
      </c>
    </row>
    <row r="17" spans="2:12" x14ac:dyDescent="0.3">
      <c r="B17" s="1" t="s">
        <v>18</v>
      </c>
      <c r="C17" s="3">
        <v>-0.34666666666666668</v>
      </c>
      <c r="D17" s="3">
        <v>0.65333333333333332</v>
      </c>
      <c r="E17" s="3">
        <v>-0.1888111888111888</v>
      </c>
      <c r="F17" s="3">
        <v>0.81118881118881114</v>
      </c>
      <c r="G17" s="3">
        <v>-0.37647058823529411</v>
      </c>
      <c r="H17" s="3">
        <v>0.62352941176470589</v>
      </c>
      <c r="I17" s="3">
        <v>-0.8125</v>
      </c>
      <c r="J17" s="3">
        <v>0.1875</v>
      </c>
      <c r="K17" s="3">
        <v>-0.11864406779661017</v>
      </c>
      <c r="L17" s="3">
        <v>0.88135593220338981</v>
      </c>
    </row>
    <row r="18" spans="2:12" x14ac:dyDescent="0.3">
      <c r="B18" s="1" t="s">
        <v>19</v>
      </c>
      <c r="C18" s="3">
        <v>-0.64</v>
      </c>
      <c r="D18" s="3">
        <v>0.36</v>
      </c>
      <c r="E18" s="3">
        <v>-0.30069930069930068</v>
      </c>
      <c r="F18" s="3">
        <v>0.69930069930069927</v>
      </c>
      <c r="G18" s="3">
        <v>-0.63529411764705879</v>
      </c>
      <c r="H18" s="3">
        <v>0.36470588235294116</v>
      </c>
      <c r="I18" s="3">
        <v>-0.91666666666666663</v>
      </c>
      <c r="J18" s="3">
        <v>8.3333333333333329E-2</v>
      </c>
      <c r="K18" s="3">
        <v>-0.13559322033898305</v>
      </c>
      <c r="L18" s="3">
        <v>0.86440677966101698</v>
      </c>
    </row>
    <row r="19" spans="2:12" x14ac:dyDescent="0.3">
      <c r="B19" s="1" t="s">
        <v>20</v>
      </c>
      <c r="C19" s="3">
        <v>-0.28000000000000003</v>
      </c>
      <c r="D19" s="3">
        <v>0.72</v>
      </c>
      <c r="E19" s="3">
        <v>-0.13986013986013987</v>
      </c>
      <c r="F19" s="3">
        <v>0.8601398601398601</v>
      </c>
      <c r="G19" s="3">
        <v>-0.30588235294117649</v>
      </c>
      <c r="H19" s="3">
        <v>0.69411764705882351</v>
      </c>
      <c r="I19" s="3">
        <v>-0.6875</v>
      </c>
      <c r="J19" s="3">
        <v>0.3125</v>
      </c>
      <c r="K19" s="3">
        <v>-3.3898305084745763E-2</v>
      </c>
      <c r="L19" s="3">
        <v>0.96610169491525422</v>
      </c>
    </row>
    <row r="20" spans="2:12" x14ac:dyDescent="0.3">
      <c r="B20" s="1" t="s">
        <v>21</v>
      </c>
      <c r="C20" s="3">
        <v>-0.69333333333333336</v>
      </c>
      <c r="D20" s="3">
        <v>0.30666666666666664</v>
      </c>
      <c r="E20" s="3">
        <v>-0.60839160839160844</v>
      </c>
      <c r="F20" s="3">
        <v>0.39160839160839161</v>
      </c>
      <c r="G20" s="3">
        <v>-0.78823529411764703</v>
      </c>
      <c r="H20" s="3">
        <v>0.21176470588235294</v>
      </c>
      <c r="I20" s="3">
        <v>-1</v>
      </c>
      <c r="J20" s="3">
        <v>0</v>
      </c>
      <c r="K20" s="3">
        <v>-0.22033898305084745</v>
      </c>
      <c r="L20" s="3">
        <v>0.77966101694915257</v>
      </c>
    </row>
    <row r="21" spans="2:12" x14ac:dyDescent="0.3">
      <c r="B21" s="1" t="s">
        <v>22</v>
      </c>
      <c r="C21" s="3">
        <v>-0.6</v>
      </c>
      <c r="D21" s="3">
        <v>0.4</v>
      </c>
      <c r="E21" s="3">
        <v>-0.40559440559440557</v>
      </c>
      <c r="F21" s="3">
        <v>0.59440559440559437</v>
      </c>
      <c r="G21" s="3">
        <v>-0.4823529411764706</v>
      </c>
      <c r="H21" s="3">
        <v>0.51764705882352946</v>
      </c>
      <c r="I21" s="3">
        <v>-0.95833333333333337</v>
      </c>
      <c r="J21" s="3">
        <v>4.1666666666666664E-2</v>
      </c>
      <c r="K21" s="3">
        <v>-3.3898305084745763E-2</v>
      </c>
      <c r="L21" s="3">
        <v>0.96610169491525422</v>
      </c>
    </row>
    <row r="22" spans="2:12" x14ac:dyDescent="0.3">
      <c r="B22" s="1" t="s">
        <v>23</v>
      </c>
      <c r="C22" s="3">
        <v>-0.49333333333333335</v>
      </c>
      <c r="D22" s="3">
        <v>0.5066666666666666</v>
      </c>
      <c r="E22" s="3">
        <v>-0.2937062937062937</v>
      </c>
      <c r="F22" s="3">
        <v>0.70629370629370625</v>
      </c>
      <c r="G22" s="3">
        <v>-0.44705882352941179</v>
      </c>
      <c r="H22" s="3">
        <v>0.55294117647058827</v>
      </c>
      <c r="I22" s="3">
        <v>-0.91666666666666663</v>
      </c>
      <c r="J22" s="3">
        <v>8.3333333333333329E-2</v>
      </c>
      <c r="K22" s="3">
        <v>-1.6949152542372881E-2</v>
      </c>
      <c r="L22" s="3">
        <v>0.98305084745762716</v>
      </c>
    </row>
  </sheetData>
  <mergeCells count="5">
    <mergeCell ref="C6:D6"/>
    <mergeCell ref="E6:F6"/>
    <mergeCell ref="G6:H6"/>
    <mergeCell ref="I6:J6"/>
    <mergeCell ref="K6:L6"/>
  </mergeCells>
  <conditionalFormatting sqref="C8:C22 E8:E22 G8:G22 I8:I22 K8:K22">
    <cfRule type="dataBar" priority="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{E44959B1-3B9F-4F95-90CF-ED1C228CE7FE}</x14:id>
        </ext>
      </extLst>
    </cfRule>
  </conditionalFormatting>
  <conditionalFormatting sqref="D8:D22 F8:F22 H8:H22 J8:J22 L8:L22">
    <cfRule type="dataBar" priority="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{874A04FA-BC99-46C5-BD64-0BEDDDC8108D}</x14:id>
        </ext>
      </extLs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44959B1-3B9F-4F95-90CF-ED1C228CE7FE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C8:C22 E8:E22 G8:G22 I8:I22 K8:K22</xm:sqref>
        </x14:conditionalFormatting>
        <x14:conditionalFormatting xmlns:xm="http://schemas.microsoft.com/office/excel/2006/main">
          <x14:cfRule type="dataBar" id="{874A04FA-BC99-46C5-BD64-0BEDDDC8108D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D8:D22 F8:F22 H8:H22 J8:J22 L8:L22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L21"/>
  <sheetViews>
    <sheetView showGridLines="0" topLeftCell="A19" zoomScale="160" zoomScaleNormal="160" workbookViewId="0">
      <selection activeCell="C20" sqref="C20"/>
    </sheetView>
  </sheetViews>
  <sheetFormatPr defaultColWidth="8.77734375" defaultRowHeight="14.4" x14ac:dyDescent="0.3"/>
  <sheetData>
    <row r="6" spans="2:12" x14ac:dyDescent="0.3">
      <c r="B6" s="1" t="s">
        <v>0</v>
      </c>
      <c r="C6" s="54" t="s">
        <v>1</v>
      </c>
      <c r="D6" s="54"/>
      <c r="E6" s="54" t="s">
        <v>2</v>
      </c>
      <c r="F6" s="54"/>
      <c r="G6" s="54" t="s">
        <v>3</v>
      </c>
      <c r="H6" s="54"/>
      <c r="I6" s="54" t="s">
        <v>4</v>
      </c>
      <c r="J6" s="54"/>
      <c r="K6" s="54" t="s">
        <v>5</v>
      </c>
      <c r="L6" s="54"/>
    </row>
    <row r="7" spans="2:12" x14ac:dyDescent="0.3">
      <c r="B7" s="1" t="s">
        <v>6</v>
      </c>
      <c r="C7" s="2" t="s">
        <v>7</v>
      </c>
      <c r="D7" s="2" t="s">
        <v>8</v>
      </c>
      <c r="E7" s="2" t="s">
        <v>7</v>
      </c>
      <c r="F7" s="2" t="s">
        <v>8</v>
      </c>
      <c r="G7" s="2" t="s">
        <v>7</v>
      </c>
      <c r="H7" s="2" t="s">
        <v>8</v>
      </c>
      <c r="I7" s="2" t="s">
        <v>7</v>
      </c>
      <c r="J7" s="2" t="s">
        <v>8</v>
      </c>
      <c r="K7" s="2" t="s">
        <v>7</v>
      </c>
      <c r="L7" s="2" t="s">
        <v>8</v>
      </c>
    </row>
    <row r="8" spans="2:12" x14ac:dyDescent="0.3">
      <c r="B8" s="2" t="s">
        <v>24</v>
      </c>
      <c r="C8" s="3">
        <v>-0.52</v>
      </c>
      <c r="D8" s="3">
        <v>0.48</v>
      </c>
      <c r="E8" s="3">
        <v>-0.14685314685314685</v>
      </c>
      <c r="F8" s="3">
        <v>0.85314685314685312</v>
      </c>
      <c r="G8" s="3">
        <v>-0.15294117647058825</v>
      </c>
      <c r="H8" s="3">
        <v>0.84705882352941175</v>
      </c>
      <c r="I8" s="3">
        <v>-0.52083333333333337</v>
      </c>
      <c r="J8" s="3">
        <v>0.47916666666666669</v>
      </c>
      <c r="K8" s="3">
        <v>-6.7796610169491525E-2</v>
      </c>
      <c r="L8" s="3">
        <v>0.93220338983050843</v>
      </c>
    </row>
    <row r="9" spans="2:12" x14ac:dyDescent="0.3">
      <c r="B9" s="2" t="s">
        <v>25</v>
      </c>
      <c r="C9" s="3">
        <v>-0.53333333333333333</v>
      </c>
      <c r="D9" s="3">
        <v>0.46666666666666667</v>
      </c>
      <c r="E9" s="3">
        <v>-0.19580419580419581</v>
      </c>
      <c r="F9" s="3">
        <v>0.80419580419580416</v>
      </c>
      <c r="G9" s="3">
        <v>-0.2</v>
      </c>
      <c r="H9" s="3">
        <v>0.8</v>
      </c>
      <c r="I9" s="3">
        <v>-0.47916666666666669</v>
      </c>
      <c r="J9" s="3">
        <v>0.52083333333333337</v>
      </c>
      <c r="K9" s="3">
        <v>-0.1864406779661017</v>
      </c>
      <c r="L9" s="3">
        <v>0.81355932203389836</v>
      </c>
    </row>
    <row r="10" spans="2:12" x14ac:dyDescent="0.3">
      <c r="B10" s="2" t="s">
        <v>26</v>
      </c>
      <c r="C10" s="3">
        <v>-0.24</v>
      </c>
      <c r="D10" s="3">
        <v>0.76</v>
      </c>
      <c r="E10" s="3">
        <v>-2.097902097902098E-2</v>
      </c>
      <c r="F10" s="3">
        <v>0.97902097902097907</v>
      </c>
      <c r="G10" s="3">
        <v>-2.3529411764705882E-2</v>
      </c>
      <c r="H10" s="3">
        <v>0.97647058823529409</v>
      </c>
      <c r="I10" s="3">
        <v>-0.29166666666666669</v>
      </c>
      <c r="J10" s="3">
        <v>0.70833333333333337</v>
      </c>
      <c r="K10" s="3">
        <v>0</v>
      </c>
      <c r="L10" s="3">
        <v>1</v>
      </c>
    </row>
    <row r="11" spans="2:12" x14ac:dyDescent="0.3">
      <c r="B11" s="2" t="s">
        <v>27</v>
      </c>
      <c r="C11" s="3">
        <v>-0.7466666666666667</v>
      </c>
      <c r="D11" s="3">
        <v>0.2533333333333333</v>
      </c>
      <c r="E11" s="3">
        <v>-0.47552447552447552</v>
      </c>
      <c r="F11" s="3">
        <v>0.52447552447552448</v>
      </c>
      <c r="G11" s="3">
        <v>-0.23529411764705882</v>
      </c>
      <c r="H11" s="3">
        <v>0.76470588235294112</v>
      </c>
      <c r="I11" s="3">
        <v>-0.875</v>
      </c>
      <c r="J11" s="3">
        <v>0.125</v>
      </c>
      <c r="K11" s="3">
        <v>-8.4745762711864403E-2</v>
      </c>
      <c r="L11" s="3">
        <v>0.9152542372881356</v>
      </c>
    </row>
    <row r="12" spans="2:12" x14ac:dyDescent="0.3">
      <c r="B12" s="2" t="s">
        <v>28</v>
      </c>
      <c r="C12" s="3">
        <v>-0.12</v>
      </c>
      <c r="D12" s="3">
        <v>0.88</v>
      </c>
      <c r="E12" s="3">
        <v>-1.3986013986013986E-2</v>
      </c>
      <c r="F12" s="3">
        <v>0.98601398601398604</v>
      </c>
      <c r="G12" s="3">
        <v>0</v>
      </c>
      <c r="H12" s="3">
        <v>1</v>
      </c>
      <c r="I12" s="3">
        <v>-0.20833333333333334</v>
      </c>
      <c r="J12" s="3">
        <v>0.79166666666666663</v>
      </c>
      <c r="K12" s="3">
        <v>0</v>
      </c>
      <c r="L12" s="3">
        <v>1</v>
      </c>
    </row>
    <row r="13" spans="2:12" x14ac:dyDescent="0.3">
      <c r="B13" s="2" t="s">
        <v>29</v>
      </c>
      <c r="C13" s="3">
        <v>-0.30666666666666664</v>
      </c>
      <c r="D13" s="3">
        <v>0.69333333333333336</v>
      </c>
      <c r="E13" s="3">
        <v>-6.2937062937062943E-2</v>
      </c>
      <c r="F13" s="3">
        <v>0.93706293706293708</v>
      </c>
      <c r="G13" s="3">
        <v>-5.8823529411764705E-2</v>
      </c>
      <c r="H13" s="3">
        <v>0.94117647058823528</v>
      </c>
      <c r="I13" s="3">
        <v>-0.4375</v>
      </c>
      <c r="J13" s="3">
        <v>0.5625</v>
      </c>
      <c r="K13" s="3">
        <v>0</v>
      </c>
      <c r="L13" s="3">
        <v>1</v>
      </c>
    </row>
    <row r="14" spans="2:12" x14ac:dyDescent="0.3">
      <c r="B14" s="2" t="s">
        <v>30</v>
      </c>
      <c r="C14" s="3">
        <v>-0.46666666666666667</v>
      </c>
      <c r="D14" s="3">
        <v>0.53333333333333333</v>
      </c>
      <c r="E14" s="3">
        <v>-0.23776223776223776</v>
      </c>
      <c r="F14" s="3">
        <v>0.76223776223776218</v>
      </c>
      <c r="G14" s="3">
        <v>-0.12941176470588237</v>
      </c>
      <c r="H14" s="3">
        <v>0.87058823529411766</v>
      </c>
      <c r="I14" s="3">
        <v>-0.6875</v>
      </c>
      <c r="J14" s="3">
        <v>0.3125</v>
      </c>
      <c r="K14" s="3">
        <v>0</v>
      </c>
      <c r="L14" s="3">
        <v>1</v>
      </c>
    </row>
    <row r="15" spans="2:12" x14ac:dyDescent="0.3">
      <c r="B15" s="2" t="s">
        <v>31</v>
      </c>
      <c r="C15" s="3">
        <v>-0.21333333333333335</v>
      </c>
      <c r="D15" s="3">
        <v>0.78666666666666663</v>
      </c>
      <c r="E15" s="3">
        <v>-2.7972027972027972E-2</v>
      </c>
      <c r="F15" s="3">
        <v>0.97202797202797198</v>
      </c>
      <c r="G15" s="3">
        <v>0</v>
      </c>
      <c r="H15" s="3">
        <v>1</v>
      </c>
      <c r="I15" s="3">
        <v>-0.10416666666666667</v>
      </c>
      <c r="J15" s="3">
        <v>0.89583333333333337</v>
      </c>
      <c r="K15" s="3">
        <v>0</v>
      </c>
      <c r="L15" s="3">
        <v>1</v>
      </c>
    </row>
    <row r="16" spans="2:12" x14ac:dyDescent="0.3">
      <c r="B16" s="2" t="s">
        <v>32</v>
      </c>
      <c r="C16" s="3">
        <v>-0.41333333333333333</v>
      </c>
      <c r="D16" s="3">
        <v>0.58666666666666667</v>
      </c>
      <c r="E16" s="3">
        <v>-7.6923076923076927E-2</v>
      </c>
      <c r="F16" s="3">
        <v>0.92307692307692313</v>
      </c>
      <c r="G16" s="3">
        <v>-9.4117647058823528E-2</v>
      </c>
      <c r="H16" s="3">
        <v>0.90588235294117647</v>
      </c>
      <c r="I16" s="3">
        <v>-0.4375</v>
      </c>
      <c r="J16" s="3">
        <v>0.5625</v>
      </c>
      <c r="K16" s="3">
        <v>0</v>
      </c>
      <c r="L16" s="3">
        <v>1</v>
      </c>
    </row>
    <row r="17" spans="2:12" x14ac:dyDescent="0.3">
      <c r="B17" s="2" t="s">
        <v>33</v>
      </c>
      <c r="C17" s="3">
        <v>-0.13333333333333333</v>
      </c>
      <c r="D17" s="3">
        <v>0.8666666666666667</v>
      </c>
      <c r="E17" s="3">
        <v>-6.993006993006993E-3</v>
      </c>
      <c r="F17" s="3">
        <v>0.99300699300699302</v>
      </c>
      <c r="G17" s="3">
        <v>-2.3529411764705882E-2</v>
      </c>
      <c r="H17" s="3">
        <v>0.97647058823529409</v>
      </c>
      <c r="I17" s="3">
        <v>-0.20833333333333334</v>
      </c>
      <c r="J17" s="3">
        <v>0.79166666666666663</v>
      </c>
      <c r="K17" s="3">
        <v>0</v>
      </c>
      <c r="L17" s="3">
        <v>1</v>
      </c>
    </row>
    <row r="18" spans="2:12" x14ac:dyDescent="0.3">
      <c r="B18" s="2" t="s">
        <v>34</v>
      </c>
      <c r="C18" s="3">
        <v>-0.28000000000000003</v>
      </c>
      <c r="D18" s="3">
        <v>0.72</v>
      </c>
      <c r="E18" s="3">
        <v>-2.097902097902098E-2</v>
      </c>
      <c r="F18" s="3">
        <v>0.97902097902097907</v>
      </c>
      <c r="G18" s="3">
        <v>0</v>
      </c>
      <c r="H18" s="3">
        <v>1</v>
      </c>
      <c r="I18" s="3">
        <v>-0.29166666666666669</v>
      </c>
      <c r="J18" s="3">
        <v>0.70833333333333337</v>
      </c>
      <c r="K18" s="3">
        <v>0</v>
      </c>
      <c r="L18" s="3">
        <v>1</v>
      </c>
    </row>
    <row r="19" spans="2:12" x14ac:dyDescent="0.3">
      <c r="B19" s="2" t="s">
        <v>35</v>
      </c>
      <c r="C19" s="3">
        <v>-0.7466666666666667</v>
      </c>
      <c r="D19" s="3">
        <v>0.2533333333333333</v>
      </c>
      <c r="E19" s="3">
        <v>-0.3776223776223776</v>
      </c>
      <c r="F19" s="3">
        <v>0.6223776223776224</v>
      </c>
      <c r="G19" s="3">
        <v>-0.23529411764705882</v>
      </c>
      <c r="H19" s="3">
        <v>0.76470588235294112</v>
      </c>
      <c r="I19" s="3">
        <v>-0.89583333333333337</v>
      </c>
      <c r="J19" s="3">
        <v>0.10416666666666667</v>
      </c>
      <c r="K19" s="3">
        <v>-0.10169491525423729</v>
      </c>
      <c r="L19" s="3">
        <v>0.89830508474576276</v>
      </c>
    </row>
    <row r="20" spans="2:12" x14ac:dyDescent="0.3">
      <c r="B20" s="2" t="s">
        <v>36</v>
      </c>
      <c r="C20" s="3">
        <v>-0.81333333333333335</v>
      </c>
      <c r="D20" s="3">
        <v>0.18666666666666665</v>
      </c>
      <c r="E20" s="3">
        <v>-0.58741258741258739</v>
      </c>
      <c r="F20" s="3">
        <v>0.41258741258741261</v>
      </c>
      <c r="G20" s="3">
        <v>-0.38823529411764707</v>
      </c>
      <c r="H20" s="3">
        <v>0.61176470588235299</v>
      </c>
      <c r="I20" s="3">
        <v>-0.9375</v>
      </c>
      <c r="J20" s="3">
        <v>6.25E-2</v>
      </c>
      <c r="K20" s="3">
        <v>-0.2711864406779661</v>
      </c>
      <c r="L20" s="3">
        <v>0.72881355932203384</v>
      </c>
    </row>
    <row r="21" spans="2:12" x14ac:dyDescent="0.3">
      <c r="B21" s="2" t="s">
        <v>37</v>
      </c>
      <c r="C21" s="3">
        <v>-0.8</v>
      </c>
      <c r="D21" s="3">
        <v>0.19999999999999996</v>
      </c>
      <c r="E21" s="3">
        <v>-0.39160839160839161</v>
      </c>
      <c r="F21" s="3">
        <v>0.60839160839160844</v>
      </c>
      <c r="G21" s="3">
        <v>-0.25882352941176473</v>
      </c>
      <c r="H21" s="3">
        <v>0.74117647058823533</v>
      </c>
      <c r="I21" s="3">
        <v>-0.79166666666666663</v>
      </c>
      <c r="J21" s="3">
        <v>0.20833333333333334</v>
      </c>
      <c r="K21" s="3">
        <v>-3.3898305084745763E-2</v>
      </c>
      <c r="L21" s="3">
        <v>0.96610169491525422</v>
      </c>
    </row>
  </sheetData>
  <mergeCells count="5">
    <mergeCell ref="C6:D6"/>
    <mergeCell ref="E6:F6"/>
    <mergeCell ref="G6:H6"/>
    <mergeCell ref="I6:J6"/>
    <mergeCell ref="K6:L6"/>
  </mergeCells>
  <conditionalFormatting sqref="C8:C21 E8:E21 G8:G21 I8:I21 K8:K21">
    <cfRule type="dataBar" priority="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{03F05D37-909E-4F3D-ADBA-878DA3969BA7}</x14:id>
        </ext>
      </extLst>
    </cfRule>
  </conditionalFormatting>
  <conditionalFormatting sqref="D8:D21 F8:F21 H8:H21 J8:J21 L8:L21">
    <cfRule type="dataBar" priority="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{BDFDECD7-F841-4E65-89A1-E41BB0FDB4E9}</x14:id>
        </ext>
      </extLs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3F05D37-909E-4F3D-ADBA-878DA3969BA7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C8:C21 E8:E21 G8:G21 I8:I21 K8:K21</xm:sqref>
        </x14:conditionalFormatting>
        <x14:conditionalFormatting xmlns:xm="http://schemas.microsoft.com/office/excel/2006/main">
          <x14:cfRule type="dataBar" id="{BDFDECD7-F841-4E65-89A1-E41BB0FDB4E9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D8:D21 F8:F21 H8:H21 J8:J21 L8:L21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7:I13"/>
  <sheetViews>
    <sheetView showGridLines="0" topLeftCell="G13" zoomScale="160" zoomScaleNormal="160" workbookViewId="0">
      <selection activeCell="J18" sqref="J18"/>
    </sheetView>
  </sheetViews>
  <sheetFormatPr defaultColWidth="8.77734375" defaultRowHeight="14.4" x14ac:dyDescent="0.3"/>
  <sheetData>
    <row r="7" spans="3:9" x14ac:dyDescent="0.3">
      <c r="D7" s="22"/>
      <c r="E7" s="22"/>
      <c r="F7" s="22"/>
      <c r="G7" s="22"/>
      <c r="H7" s="22"/>
      <c r="I7" s="22"/>
    </row>
    <row r="11" spans="3:9" x14ac:dyDescent="0.3">
      <c r="D11">
        <v>1</v>
      </c>
      <c r="E11">
        <v>2</v>
      </c>
      <c r="F11">
        <v>3</v>
      </c>
      <c r="G11">
        <v>4</v>
      </c>
      <c r="H11">
        <v>5</v>
      </c>
      <c r="I11">
        <v>6</v>
      </c>
    </row>
    <row r="12" spans="3:9" x14ac:dyDescent="0.3">
      <c r="C12" t="s">
        <v>57</v>
      </c>
      <c r="D12" s="22">
        <v>0.16926829268292684</v>
      </c>
      <c r="E12" s="22">
        <v>0.13121951219512196</v>
      </c>
      <c r="F12" s="22">
        <v>0.14292682926829267</v>
      </c>
      <c r="G12" s="22">
        <v>0.22552845528455284</v>
      </c>
      <c r="H12" s="22">
        <v>0.16861788617886178</v>
      </c>
      <c r="I12" s="22">
        <v>0.16243902439024391</v>
      </c>
    </row>
    <row r="13" spans="3:9" x14ac:dyDescent="0.3">
      <c r="C13" t="s">
        <v>58</v>
      </c>
      <c r="D13" s="22">
        <v>6.908522825898282E-2</v>
      </c>
      <c r="E13" s="22">
        <v>6.82173233813574E-2</v>
      </c>
      <c r="F13" s="22">
        <v>0.10571081409477522</v>
      </c>
      <c r="G13" s="22">
        <v>0.181044957472661</v>
      </c>
      <c r="H13" s="22">
        <v>0.25950355840999828</v>
      </c>
      <c r="I13" s="22">
        <v>0.3164381183822253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W35"/>
  <sheetViews>
    <sheetView showGridLines="0" zoomScale="120" zoomScaleNormal="120" workbookViewId="0">
      <selection activeCell="C5" sqref="C5"/>
    </sheetView>
  </sheetViews>
  <sheetFormatPr defaultColWidth="8.77734375" defaultRowHeight="14.4" x14ac:dyDescent="0.3"/>
  <cols>
    <col min="3" max="3" width="17.6640625" customWidth="1"/>
    <col min="9" max="9" width="20" customWidth="1"/>
    <col min="10" max="10" width="18.6640625" customWidth="1"/>
    <col min="12" max="12" width="14" customWidth="1"/>
    <col min="14" max="14" width="14.77734375" customWidth="1"/>
    <col min="16" max="16" width="23.44140625" customWidth="1"/>
    <col min="17" max="17" width="15.77734375" customWidth="1"/>
  </cols>
  <sheetData>
    <row r="2" spans="1:23" ht="15" thickBot="1" x14ac:dyDescent="0.35">
      <c r="A2" s="35" t="s">
        <v>106</v>
      </c>
    </row>
    <row r="3" spans="1:23" x14ac:dyDescent="0.3">
      <c r="C3" s="23" t="s">
        <v>107</v>
      </c>
      <c r="D3" s="24"/>
      <c r="E3" s="24"/>
      <c r="F3" s="24"/>
      <c r="G3" s="25"/>
    </row>
    <row r="4" spans="1:23" x14ac:dyDescent="0.3">
      <c r="C4" s="26" t="s">
        <v>82</v>
      </c>
      <c r="D4" s="34" t="s">
        <v>5</v>
      </c>
      <c r="E4" s="28" t="s">
        <v>56</v>
      </c>
      <c r="F4" s="29" t="s">
        <v>4</v>
      </c>
      <c r="G4" s="30" t="s">
        <v>56</v>
      </c>
    </row>
    <row r="5" spans="1:23" x14ac:dyDescent="0.3">
      <c r="C5" s="31" t="s">
        <v>89</v>
      </c>
      <c r="D5" s="2">
        <v>7</v>
      </c>
      <c r="E5" s="12">
        <f t="shared" ref="E5:E10" si="0">D5/$D$11</f>
        <v>0.11864406779661017</v>
      </c>
      <c r="F5" s="2">
        <v>8</v>
      </c>
      <c r="G5" s="13">
        <f t="shared" ref="G5:G10" si="1">F5/$F$11</f>
        <v>0.16666666666666666</v>
      </c>
    </row>
    <row r="6" spans="1:23" x14ac:dyDescent="0.3">
      <c r="C6" s="31" t="s">
        <v>87</v>
      </c>
      <c r="D6" s="2">
        <v>3</v>
      </c>
      <c r="E6" s="12">
        <f t="shared" si="0"/>
        <v>5.0847457627118647E-2</v>
      </c>
      <c r="F6" s="2">
        <v>7</v>
      </c>
      <c r="G6" s="13">
        <f t="shared" si="1"/>
        <v>0.14583333333333334</v>
      </c>
    </row>
    <row r="7" spans="1:23" x14ac:dyDescent="0.3">
      <c r="C7" s="31" t="s">
        <v>88</v>
      </c>
      <c r="D7" s="2">
        <v>3</v>
      </c>
      <c r="E7" s="12">
        <f t="shared" si="0"/>
        <v>5.0847457627118647E-2</v>
      </c>
      <c r="F7" s="2">
        <v>16</v>
      </c>
      <c r="G7" s="13">
        <f t="shared" si="1"/>
        <v>0.33333333333333331</v>
      </c>
    </row>
    <row r="8" spans="1:23" x14ac:dyDescent="0.3">
      <c r="C8" s="31" t="s">
        <v>90</v>
      </c>
      <c r="D8" s="2">
        <v>16</v>
      </c>
      <c r="E8" s="12">
        <f t="shared" si="0"/>
        <v>0.2711864406779661</v>
      </c>
      <c r="F8" s="2">
        <v>12</v>
      </c>
      <c r="G8" s="13">
        <f t="shared" si="1"/>
        <v>0.25</v>
      </c>
    </row>
    <row r="9" spans="1:23" x14ac:dyDescent="0.3">
      <c r="C9" s="31" t="s">
        <v>118</v>
      </c>
      <c r="D9" s="2">
        <v>12</v>
      </c>
      <c r="E9" s="12">
        <f t="shared" si="0"/>
        <v>0.20338983050847459</v>
      </c>
      <c r="F9" s="2">
        <v>3</v>
      </c>
      <c r="G9" s="13">
        <f t="shared" si="1"/>
        <v>6.25E-2</v>
      </c>
    </row>
    <row r="10" spans="1:23" ht="15" thickBot="1" x14ac:dyDescent="0.35">
      <c r="C10" s="32" t="s">
        <v>119</v>
      </c>
      <c r="D10" s="33">
        <v>18</v>
      </c>
      <c r="E10" s="15">
        <f t="shared" si="0"/>
        <v>0.30508474576271188</v>
      </c>
      <c r="F10" s="33">
        <v>2</v>
      </c>
      <c r="G10" s="16">
        <f t="shared" si="1"/>
        <v>4.1666666666666664E-2</v>
      </c>
    </row>
    <row r="11" spans="1:23" ht="37.200000000000003" customHeight="1" x14ac:dyDescent="0.3">
      <c r="D11">
        <f>SUM(D5:D10)</f>
        <v>59</v>
      </c>
      <c r="E11" s="21">
        <f>SUM(E8:E10)</f>
        <v>0.77966101694915257</v>
      </c>
      <c r="F11">
        <f>SUM(F5:F10)</f>
        <v>48</v>
      </c>
      <c r="G11" s="21">
        <f>SUM(G8:G10)</f>
        <v>0.35416666666666669</v>
      </c>
    </row>
    <row r="14" spans="1:23" x14ac:dyDescent="0.3">
      <c r="P14" s="41"/>
      <c r="Q14" s="41"/>
      <c r="R14" s="41"/>
      <c r="S14" s="41"/>
      <c r="T14" s="41"/>
      <c r="U14" s="41"/>
      <c r="V14" s="41"/>
      <c r="W14" s="41"/>
    </row>
    <row r="15" spans="1:23" x14ac:dyDescent="0.3">
      <c r="P15" s="41"/>
      <c r="Q15" s="41"/>
      <c r="R15" s="41"/>
      <c r="S15" s="41"/>
      <c r="T15" s="41"/>
      <c r="U15" s="41"/>
      <c r="V15" s="41"/>
      <c r="W15" s="41"/>
    </row>
    <row r="16" spans="1:23" x14ac:dyDescent="0.3">
      <c r="P16" s="41"/>
      <c r="Q16" s="48"/>
      <c r="R16" s="28"/>
      <c r="S16" s="28"/>
      <c r="T16" s="49"/>
      <c r="U16" s="28"/>
      <c r="V16" s="41"/>
      <c r="W16" s="41"/>
    </row>
    <row r="17" spans="16:23" x14ac:dyDescent="0.3">
      <c r="P17" s="41"/>
      <c r="Q17" s="41"/>
      <c r="R17" s="41"/>
      <c r="S17" s="42"/>
      <c r="T17" s="41"/>
      <c r="U17" s="42"/>
      <c r="V17" s="41"/>
      <c r="W17" s="41"/>
    </row>
    <row r="18" spans="16:23" x14ac:dyDescent="0.3">
      <c r="P18" s="41"/>
      <c r="Q18" s="41"/>
      <c r="R18" s="41"/>
      <c r="S18" s="42"/>
      <c r="T18" s="41"/>
      <c r="U18" s="42"/>
      <c r="V18" s="41"/>
      <c r="W18" s="41"/>
    </row>
    <row r="19" spans="16:23" x14ac:dyDescent="0.3">
      <c r="P19" s="41"/>
      <c r="Q19" s="41"/>
      <c r="R19" s="41"/>
      <c r="S19" s="42"/>
      <c r="T19" s="41"/>
      <c r="U19" s="42"/>
      <c r="V19" s="41"/>
      <c r="W19" s="41"/>
    </row>
    <row r="20" spans="16:23" x14ac:dyDescent="0.3">
      <c r="P20" s="41"/>
      <c r="Q20" s="41"/>
      <c r="R20" s="41"/>
      <c r="S20" s="42"/>
      <c r="T20" s="41"/>
      <c r="U20" s="42"/>
      <c r="V20" s="41"/>
      <c r="W20" s="41"/>
    </row>
    <row r="21" spans="16:23" x14ac:dyDescent="0.3">
      <c r="P21" s="41"/>
      <c r="Q21" s="41"/>
      <c r="R21" s="41"/>
      <c r="S21" s="42"/>
      <c r="T21" s="41"/>
      <c r="U21" s="42"/>
      <c r="V21" s="41"/>
      <c r="W21" s="41"/>
    </row>
    <row r="22" spans="16:23" x14ac:dyDescent="0.3">
      <c r="P22" s="41"/>
      <c r="Q22" s="41"/>
      <c r="R22" s="41"/>
      <c r="S22" s="42"/>
      <c r="T22" s="41"/>
      <c r="U22" s="42"/>
      <c r="V22" s="41"/>
      <c r="W22" s="41"/>
    </row>
    <row r="23" spans="16:23" x14ac:dyDescent="0.3">
      <c r="P23" s="41"/>
      <c r="Q23" s="41"/>
      <c r="R23" s="41"/>
      <c r="S23" s="41"/>
      <c r="T23" s="41"/>
      <c r="U23" s="41"/>
      <c r="V23" s="41"/>
      <c r="W23" s="41"/>
    </row>
    <row r="24" spans="16:23" x14ac:dyDescent="0.3">
      <c r="P24" s="41"/>
      <c r="Q24" s="41"/>
      <c r="R24" s="41"/>
      <c r="S24" s="41"/>
      <c r="T24" s="41"/>
      <c r="U24" s="41"/>
      <c r="V24" s="41"/>
      <c r="W24" s="41"/>
    </row>
    <row r="25" spans="16:23" x14ac:dyDescent="0.3">
      <c r="P25" s="41"/>
      <c r="Q25" s="41"/>
      <c r="R25" s="41"/>
      <c r="S25" s="41"/>
      <c r="T25" s="41"/>
      <c r="U25" s="41"/>
      <c r="V25" s="41"/>
      <c r="W25" s="41"/>
    </row>
    <row r="26" spans="16:23" x14ac:dyDescent="0.3">
      <c r="P26" s="41"/>
      <c r="Q26" s="41"/>
      <c r="R26" s="41"/>
      <c r="S26" s="41"/>
      <c r="T26" s="41"/>
      <c r="U26" s="41"/>
      <c r="V26" s="41"/>
      <c r="W26" s="41"/>
    </row>
    <row r="27" spans="16:23" x14ac:dyDescent="0.3">
      <c r="P27" s="41"/>
      <c r="Q27" s="41"/>
      <c r="R27" s="41"/>
      <c r="S27" s="41"/>
      <c r="T27" s="41"/>
      <c r="U27" s="41"/>
      <c r="V27" s="41"/>
      <c r="W27" s="41"/>
    </row>
    <row r="28" spans="16:23" x14ac:dyDescent="0.3">
      <c r="P28" s="41"/>
      <c r="Q28" s="48"/>
      <c r="R28" s="28"/>
      <c r="S28" s="28"/>
      <c r="T28" s="49"/>
      <c r="U28" s="28"/>
      <c r="V28" s="41"/>
      <c r="W28" s="41"/>
    </row>
    <row r="29" spans="16:23" x14ac:dyDescent="0.3">
      <c r="P29" s="40"/>
      <c r="Q29" s="41"/>
      <c r="R29" s="41"/>
      <c r="S29" s="42"/>
      <c r="T29" s="41"/>
      <c r="U29" s="42"/>
      <c r="V29" s="41"/>
      <c r="W29" s="41"/>
    </row>
    <row r="30" spans="16:23" x14ac:dyDescent="0.3">
      <c r="P30" s="40"/>
      <c r="Q30" s="41"/>
      <c r="R30" s="41"/>
      <c r="S30" s="42"/>
      <c r="T30" s="41"/>
      <c r="U30" s="42"/>
      <c r="V30" s="41"/>
      <c r="W30" s="41"/>
    </row>
    <row r="31" spans="16:23" x14ac:dyDescent="0.3">
      <c r="P31" s="40"/>
      <c r="Q31" s="41"/>
      <c r="R31" s="41"/>
      <c r="S31" s="42"/>
      <c r="T31" s="41"/>
      <c r="U31" s="42"/>
      <c r="V31" s="41"/>
      <c r="W31" s="41"/>
    </row>
    <row r="32" spans="16:23" x14ac:dyDescent="0.3">
      <c r="P32" s="40"/>
      <c r="Q32" s="41"/>
      <c r="R32" s="41"/>
      <c r="S32" s="42"/>
      <c r="T32" s="41"/>
      <c r="U32" s="42"/>
      <c r="V32" s="41"/>
      <c r="W32" s="41"/>
    </row>
    <row r="33" spans="16:23" x14ac:dyDescent="0.3">
      <c r="P33" s="40"/>
      <c r="Q33" s="41"/>
      <c r="R33" s="41"/>
      <c r="S33" s="42"/>
      <c r="T33" s="41"/>
      <c r="U33" s="42"/>
      <c r="V33" s="41"/>
      <c r="W33" s="41"/>
    </row>
    <row r="34" spans="16:23" x14ac:dyDescent="0.3">
      <c r="P34" s="41"/>
      <c r="Q34" s="41"/>
      <c r="R34" s="41"/>
      <c r="S34" s="42"/>
      <c r="T34" s="41"/>
      <c r="U34" s="42"/>
      <c r="V34" s="41"/>
      <c r="W34" s="41"/>
    </row>
    <row r="35" spans="16:23" x14ac:dyDescent="0.3">
      <c r="P35" s="41"/>
      <c r="Q35" s="41"/>
      <c r="R35" s="41"/>
      <c r="S35" s="41"/>
      <c r="T35" s="41"/>
      <c r="U35" s="41"/>
      <c r="V35" s="41"/>
      <c r="W35" s="41"/>
    </row>
  </sheetData>
  <conditionalFormatting sqref="S29:S33 U29:U33">
    <cfRule type="dataBar" priority="13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{CC9502E0-90F9-4E10-BB99-4B365245F04E}</x14:id>
        </ext>
      </extLst>
    </cfRule>
  </conditionalFormatting>
  <conditionalFormatting sqref="S17:S19 U17:U19">
    <cfRule type="dataBar" priority="1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{7A75742E-CD59-4037-9051-75BB2F412365}</x14:id>
        </ext>
      </extLst>
    </cfRule>
  </conditionalFormatting>
  <conditionalFormatting sqref="E5:E7 G5:G7">
    <cfRule type="dataBar" priority="1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{5CFAEB56-043C-4CCF-A485-9AC614A7EF36}</x14:id>
        </ext>
      </extLst>
    </cfRule>
  </conditionalFormatting>
  <conditionalFormatting sqref="E8:E10 G8:G10">
    <cfRule type="dataBar" priority="9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{443DD7BB-EDD5-45D8-A012-3EEF72351A60}</x14:id>
        </ext>
      </extLst>
    </cfRule>
  </conditionalFormatting>
  <pageMargins left="0.7" right="0.7" top="0.75" bottom="0.75" header="0.3" footer="0.3"/>
  <ignoredErrors>
    <ignoredError sqref="E11" formula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C9502E0-90F9-4E10-BB99-4B365245F04E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S29:S33 U29:U33</xm:sqref>
        </x14:conditionalFormatting>
        <x14:conditionalFormatting xmlns:xm="http://schemas.microsoft.com/office/excel/2006/main">
          <x14:cfRule type="dataBar" id="{7A75742E-CD59-4037-9051-75BB2F412365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S17:S19 U17:U19</xm:sqref>
        </x14:conditionalFormatting>
        <x14:conditionalFormatting xmlns:xm="http://schemas.microsoft.com/office/excel/2006/main">
          <x14:cfRule type="dataBar" id="{5CFAEB56-043C-4CCF-A485-9AC614A7EF36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E5:E7 G5:G7</xm:sqref>
        </x14:conditionalFormatting>
        <x14:conditionalFormatting xmlns:xm="http://schemas.microsoft.com/office/excel/2006/main">
          <x14:cfRule type="dataBar" id="{443DD7BB-EDD5-45D8-A012-3EEF72351A60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E8:E10 G8:G10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showGridLines="0" zoomScale="120" zoomScaleNormal="120" workbookViewId="0">
      <selection activeCell="D4" sqref="D4"/>
    </sheetView>
  </sheetViews>
  <sheetFormatPr defaultRowHeight="14.4" x14ac:dyDescent="0.3"/>
  <cols>
    <col min="3" max="3" width="20.77734375" customWidth="1"/>
  </cols>
  <sheetData>
    <row r="1" spans="1:7" ht="15" thickBot="1" x14ac:dyDescent="0.35">
      <c r="A1" s="35" t="s">
        <v>109</v>
      </c>
    </row>
    <row r="2" spans="1:7" x14ac:dyDescent="0.3">
      <c r="C2" s="23" t="s">
        <v>108</v>
      </c>
      <c r="D2" s="24"/>
      <c r="E2" s="24"/>
      <c r="F2" s="24"/>
      <c r="G2" s="25"/>
    </row>
    <row r="3" spans="1:7" x14ac:dyDescent="0.3">
      <c r="C3" s="26" t="s">
        <v>82</v>
      </c>
      <c r="D3" s="34" t="s">
        <v>5</v>
      </c>
      <c r="E3" s="28" t="s">
        <v>56</v>
      </c>
      <c r="F3" s="50" t="s">
        <v>4</v>
      </c>
      <c r="G3" s="30" t="s">
        <v>56</v>
      </c>
    </row>
    <row r="4" spans="1:7" x14ac:dyDescent="0.3">
      <c r="C4" s="31" t="s">
        <v>89</v>
      </c>
      <c r="D4" s="2">
        <v>0</v>
      </c>
      <c r="E4" s="12">
        <f>D4/'Figure 10'!$D$11</f>
        <v>0</v>
      </c>
      <c r="F4" s="2">
        <v>6</v>
      </c>
      <c r="G4" s="13">
        <f>F4/'Figure 10'!$F$11</f>
        <v>0.125</v>
      </c>
    </row>
    <row r="5" spans="1:7" x14ac:dyDescent="0.3">
      <c r="C5" s="31" t="s">
        <v>87</v>
      </c>
      <c r="D5" s="2">
        <v>0</v>
      </c>
      <c r="E5" s="12">
        <f>D5/'Figure 10'!$D$11</f>
        <v>0</v>
      </c>
      <c r="F5" s="2">
        <v>5</v>
      </c>
      <c r="G5" s="13">
        <f>F5/'Figure 10'!$F$11</f>
        <v>0.10416666666666667</v>
      </c>
    </row>
    <row r="6" spans="1:7" x14ac:dyDescent="0.3">
      <c r="C6" s="31" t="s">
        <v>88</v>
      </c>
      <c r="D6" s="2">
        <v>0</v>
      </c>
      <c r="E6" s="12">
        <f>D6/'Figure 10'!$D$11</f>
        <v>0</v>
      </c>
      <c r="F6" s="2">
        <v>9</v>
      </c>
      <c r="G6" s="13">
        <f>F6/'Figure 10'!$F$11</f>
        <v>0.1875</v>
      </c>
    </row>
    <row r="7" spans="1:7" x14ac:dyDescent="0.3">
      <c r="C7" s="31" t="s">
        <v>90</v>
      </c>
      <c r="D7" s="2">
        <v>9</v>
      </c>
      <c r="E7" s="12">
        <f>D7/'Figure 10'!$D$11</f>
        <v>0.15254237288135594</v>
      </c>
      <c r="F7" s="2">
        <v>14</v>
      </c>
      <c r="G7" s="13">
        <f>F7/'Figure 10'!$F$11</f>
        <v>0.29166666666666669</v>
      </c>
    </row>
    <row r="8" spans="1:7" x14ac:dyDescent="0.3">
      <c r="C8" s="31" t="s">
        <v>118</v>
      </c>
      <c r="D8" s="2">
        <v>24</v>
      </c>
      <c r="E8" s="12">
        <f>D8/'Figure 10'!$D$11</f>
        <v>0.40677966101694918</v>
      </c>
      <c r="F8" s="2">
        <v>9</v>
      </c>
      <c r="G8" s="13">
        <f>F8/'Figure 10'!$F$11</f>
        <v>0.1875</v>
      </c>
    </row>
    <row r="9" spans="1:7" ht="15" thickBot="1" x14ac:dyDescent="0.35">
      <c r="C9" s="32" t="s">
        <v>119</v>
      </c>
      <c r="D9" s="33">
        <v>26</v>
      </c>
      <c r="E9" s="15">
        <f>D9/'Figure 10'!$D$11</f>
        <v>0.44067796610169491</v>
      </c>
      <c r="F9" s="33">
        <v>5</v>
      </c>
      <c r="G9" s="16">
        <f>F9/'Figure 10'!$F$11</f>
        <v>0.10416666666666667</v>
      </c>
    </row>
    <row r="10" spans="1:7" ht="39" customHeight="1" x14ac:dyDescent="0.3">
      <c r="D10">
        <f>SUM(D4:D9)</f>
        <v>59</v>
      </c>
      <c r="F10">
        <f>SUM(F4:F9)</f>
        <v>48</v>
      </c>
    </row>
  </sheetData>
  <conditionalFormatting sqref="E4:E6 G4:G6">
    <cfRule type="dataBar" priority="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{EB0463B3-0C0F-482B-85D2-A6492A892585}</x14:id>
        </ext>
      </extLst>
    </cfRule>
  </conditionalFormatting>
  <conditionalFormatting sqref="E7:E9 G7:G9">
    <cfRule type="dataBar" priority="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{60B194F5-4955-44BA-8075-ECBBAB9EBBA3}</x14:id>
        </ext>
      </extLs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B0463B3-0C0F-482B-85D2-A6492A892585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E4:E6 G4:G6</xm:sqref>
        </x14:conditionalFormatting>
        <x14:conditionalFormatting xmlns:xm="http://schemas.microsoft.com/office/excel/2006/main">
          <x14:cfRule type="dataBar" id="{60B194F5-4955-44BA-8075-ECBBAB9EBBA3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E7:E9 G7:G9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showGridLines="0" zoomScale="120" zoomScaleNormal="120" workbookViewId="0">
      <selection activeCell="B17" sqref="B17"/>
    </sheetView>
  </sheetViews>
  <sheetFormatPr defaultRowHeight="14.4" x14ac:dyDescent="0.3"/>
  <cols>
    <col min="2" max="2" width="19.77734375" customWidth="1"/>
  </cols>
  <sheetData>
    <row r="1" spans="1:6" x14ac:dyDescent="0.3">
      <c r="A1" s="35" t="s">
        <v>111</v>
      </c>
    </row>
    <row r="2" spans="1:6" ht="15" thickBot="1" x14ac:dyDescent="0.35"/>
    <row r="3" spans="1:6" x14ac:dyDescent="0.3">
      <c r="B3" s="23" t="s">
        <v>110</v>
      </c>
      <c r="C3" s="5"/>
      <c r="D3" s="24"/>
      <c r="E3" s="24"/>
      <c r="F3" s="25"/>
    </row>
    <row r="4" spans="1:6" x14ac:dyDescent="0.3">
      <c r="B4" s="26" t="s">
        <v>82</v>
      </c>
      <c r="C4" s="27" t="s">
        <v>5</v>
      </c>
      <c r="D4" s="28" t="s">
        <v>56</v>
      </c>
      <c r="E4" s="29" t="s">
        <v>4</v>
      </c>
      <c r="F4" s="30" t="s">
        <v>56</v>
      </c>
    </row>
    <row r="5" spans="1:6" x14ac:dyDescent="0.3">
      <c r="B5" s="31" t="s">
        <v>89</v>
      </c>
      <c r="C5" s="2">
        <v>2</v>
      </c>
      <c r="D5" s="12">
        <f>C5/'Figure 10'!$D$11</f>
        <v>3.3898305084745763E-2</v>
      </c>
      <c r="E5" s="2">
        <v>9</v>
      </c>
      <c r="F5" s="13">
        <f>E5/'Figure 10'!$F$11</f>
        <v>0.1875</v>
      </c>
    </row>
    <row r="6" spans="1:6" x14ac:dyDescent="0.3">
      <c r="B6" s="31" t="s">
        <v>87</v>
      </c>
      <c r="C6" s="2">
        <v>0</v>
      </c>
      <c r="D6" s="12">
        <f>C6/'Figure 10'!$D$11</f>
        <v>0</v>
      </c>
      <c r="E6" s="2">
        <v>4</v>
      </c>
      <c r="F6" s="13">
        <f>E6/'Figure 10'!$F$11</f>
        <v>8.3333333333333329E-2</v>
      </c>
    </row>
    <row r="7" spans="1:6" x14ac:dyDescent="0.3">
      <c r="B7" s="31" t="s">
        <v>88</v>
      </c>
      <c r="C7" s="2">
        <v>9</v>
      </c>
      <c r="D7" s="12">
        <f>C7/'Figure 10'!$D$11</f>
        <v>0.15254237288135594</v>
      </c>
      <c r="E7" s="2">
        <v>9</v>
      </c>
      <c r="F7" s="13">
        <f>E7/'Figure 10'!$F$11</f>
        <v>0.1875</v>
      </c>
    </row>
    <row r="8" spans="1:6" x14ac:dyDescent="0.3">
      <c r="B8" s="31" t="s">
        <v>90</v>
      </c>
      <c r="C8" s="2">
        <v>3</v>
      </c>
      <c r="D8" s="12">
        <f>C8/'Figure 10'!$D$11</f>
        <v>5.0847457627118647E-2</v>
      </c>
      <c r="E8" s="2">
        <v>8</v>
      </c>
      <c r="F8" s="13">
        <f>E8/'Figure 10'!$F$11</f>
        <v>0.16666666666666666</v>
      </c>
    </row>
    <row r="9" spans="1:6" x14ac:dyDescent="0.3">
      <c r="B9" s="31" t="s">
        <v>118</v>
      </c>
      <c r="C9" s="2">
        <v>16</v>
      </c>
      <c r="D9" s="12">
        <f>C9/'Figure 10'!$D$11</f>
        <v>0.2711864406779661</v>
      </c>
      <c r="E9" s="2">
        <v>8</v>
      </c>
      <c r="F9" s="13">
        <f>E9/'Figure 10'!$F$11</f>
        <v>0.16666666666666666</v>
      </c>
    </row>
    <row r="10" spans="1:6" ht="15" thickBot="1" x14ac:dyDescent="0.35">
      <c r="B10" s="32" t="s">
        <v>119</v>
      </c>
      <c r="C10" s="33">
        <v>29</v>
      </c>
      <c r="D10" s="15">
        <f>C10/'Figure 10'!$D$11</f>
        <v>0.49152542372881358</v>
      </c>
      <c r="E10" s="33">
        <v>10</v>
      </c>
      <c r="F10" s="16">
        <f>E10/'Figure 10'!$F$11</f>
        <v>0.20833333333333334</v>
      </c>
    </row>
    <row r="11" spans="1:6" ht="34.200000000000003" customHeight="1" x14ac:dyDescent="0.3">
      <c r="C11">
        <f>SUM(C5:C10)</f>
        <v>59</v>
      </c>
      <c r="E11">
        <f>SUM(E5:E10)</f>
        <v>48</v>
      </c>
    </row>
  </sheetData>
  <conditionalFormatting sqref="D5:D7 F5:F7">
    <cfRule type="dataBar" priority="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{4EE84448-EC3B-48F2-84B0-6D6B2D672FAC}</x14:id>
        </ext>
      </extLst>
    </cfRule>
  </conditionalFormatting>
  <conditionalFormatting sqref="D8:D10 F8:F10">
    <cfRule type="dataBar" priority="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{2B27E2A3-E5AC-4E29-81BB-9B213860302F}</x14:id>
        </ext>
      </extLs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EE84448-EC3B-48F2-84B0-6D6B2D672FAC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D5:D7 F5:F7</xm:sqref>
        </x14:conditionalFormatting>
        <x14:conditionalFormatting xmlns:xm="http://schemas.microsoft.com/office/excel/2006/main">
          <x14:cfRule type="dataBar" id="{2B27E2A3-E5AC-4E29-81BB-9B213860302F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D8:D10 F8:F10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showGridLines="0" zoomScale="120" zoomScaleNormal="120" workbookViewId="0">
      <selection activeCell="E16" sqref="E16"/>
    </sheetView>
  </sheetViews>
  <sheetFormatPr defaultRowHeight="14.4" x14ac:dyDescent="0.3"/>
  <cols>
    <col min="2" max="2" width="17" customWidth="1"/>
  </cols>
  <sheetData>
    <row r="1" spans="1:6" x14ac:dyDescent="0.3">
      <c r="A1" s="35" t="s">
        <v>115</v>
      </c>
    </row>
    <row r="2" spans="1:6" ht="15" thickBot="1" x14ac:dyDescent="0.35"/>
    <row r="3" spans="1:6" x14ac:dyDescent="0.3">
      <c r="B3" s="23" t="s">
        <v>114</v>
      </c>
      <c r="C3" s="5"/>
      <c r="D3" s="24"/>
      <c r="E3" s="24"/>
      <c r="F3" s="25"/>
    </row>
    <row r="4" spans="1:6" x14ac:dyDescent="0.3">
      <c r="B4" s="26" t="s">
        <v>82</v>
      </c>
      <c r="C4" s="27" t="s">
        <v>5</v>
      </c>
      <c r="D4" s="28" t="s">
        <v>56</v>
      </c>
      <c r="E4" s="29" t="s">
        <v>4</v>
      </c>
      <c r="F4" s="30" t="s">
        <v>56</v>
      </c>
    </row>
    <row r="5" spans="1:6" x14ac:dyDescent="0.3">
      <c r="B5" s="31" t="s">
        <v>89</v>
      </c>
      <c r="C5" s="2">
        <v>0</v>
      </c>
      <c r="D5" s="12">
        <f>C5/'Figure 10'!$D$11</f>
        <v>0</v>
      </c>
      <c r="E5" s="2">
        <v>11</v>
      </c>
      <c r="F5" s="13">
        <f>E5/'Figure 10'!$F$11</f>
        <v>0.22916666666666666</v>
      </c>
    </row>
    <row r="6" spans="1:6" x14ac:dyDescent="0.3">
      <c r="B6" s="31" t="s">
        <v>87</v>
      </c>
      <c r="C6" s="2">
        <v>0</v>
      </c>
      <c r="D6" s="12">
        <f>C6/'Figure 10'!$D$11</f>
        <v>0</v>
      </c>
      <c r="E6" s="2">
        <v>10</v>
      </c>
      <c r="F6" s="13">
        <f>E6/'Figure 10'!$F$11</f>
        <v>0.20833333333333334</v>
      </c>
    </row>
    <row r="7" spans="1:6" x14ac:dyDescent="0.3">
      <c r="B7" s="31" t="s">
        <v>88</v>
      </c>
      <c r="C7" s="2">
        <v>3</v>
      </c>
      <c r="D7" s="12">
        <f>C7/'Figure 10'!$D$11</f>
        <v>5.0847457627118647E-2</v>
      </c>
      <c r="E7" s="2">
        <v>9</v>
      </c>
      <c r="F7" s="13">
        <f>E7/'Figure 10'!$F$11</f>
        <v>0.1875</v>
      </c>
    </row>
    <row r="8" spans="1:6" x14ac:dyDescent="0.3">
      <c r="B8" s="31" t="s">
        <v>90</v>
      </c>
      <c r="C8" s="2">
        <v>13</v>
      </c>
      <c r="D8" s="12">
        <f>C8/'Figure 10'!$D$11</f>
        <v>0.22033898305084745</v>
      </c>
      <c r="E8" s="2">
        <v>9</v>
      </c>
      <c r="F8" s="13">
        <f>E8/'Figure 10'!$F$11</f>
        <v>0.1875</v>
      </c>
    </row>
    <row r="9" spans="1:6" x14ac:dyDescent="0.3">
      <c r="B9" s="31" t="s">
        <v>118</v>
      </c>
      <c r="C9" s="2">
        <v>19</v>
      </c>
      <c r="D9" s="12">
        <f>C9/'Figure 10'!$D$11</f>
        <v>0.32203389830508472</v>
      </c>
      <c r="E9" s="2">
        <v>6</v>
      </c>
      <c r="F9" s="13">
        <f>E9/'Figure 10'!$F$11</f>
        <v>0.125</v>
      </c>
    </row>
    <row r="10" spans="1:6" ht="15" thickBot="1" x14ac:dyDescent="0.35">
      <c r="B10" s="32" t="s">
        <v>119</v>
      </c>
      <c r="C10" s="33">
        <v>24</v>
      </c>
      <c r="D10" s="15">
        <f>C10/'Figure 10'!$D$11</f>
        <v>0.40677966101694918</v>
      </c>
      <c r="E10" s="33">
        <v>3</v>
      </c>
      <c r="F10" s="16">
        <f>E10/'Figure 10'!$F$11</f>
        <v>6.25E-2</v>
      </c>
    </row>
    <row r="11" spans="1:6" ht="40.200000000000003" customHeight="1" x14ac:dyDescent="0.3">
      <c r="C11">
        <f>SUM(C5:C10)</f>
        <v>59</v>
      </c>
      <c r="E11">
        <f>SUM(E5:E10)</f>
        <v>48</v>
      </c>
    </row>
  </sheetData>
  <conditionalFormatting sqref="D5:D7 F5:F7">
    <cfRule type="dataBar" priority="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{0D9C4480-F707-4EC4-BAC6-BCAFA330CC72}</x14:id>
        </ext>
      </extLst>
    </cfRule>
  </conditionalFormatting>
  <conditionalFormatting sqref="D8:D10 F8:F10">
    <cfRule type="dataBar" priority="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{CB2A678B-FFC2-4158-980D-40F88482757B}</x14:id>
        </ext>
      </extLs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D9C4480-F707-4EC4-BAC6-BCAFA330CC72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D5:D7 F5:F7</xm:sqref>
        </x14:conditionalFormatting>
        <x14:conditionalFormatting xmlns:xm="http://schemas.microsoft.com/office/excel/2006/main">
          <x14:cfRule type="dataBar" id="{CB2A678B-FFC2-4158-980D-40F88482757B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D8:D10 F8:F10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showGridLines="0" zoomScale="120" zoomScaleNormal="120" workbookViewId="0">
      <selection activeCell="G13" sqref="G13"/>
    </sheetView>
  </sheetViews>
  <sheetFormatPr defaultRowHeight="14.4" x14ac:dyDescent="0.3"/>
  <cols>
    <col min="3" max="3" width="16.77734375" customWidth="1"/>
  </cols>
  <sheetData>
    <row r="1" spans="1:7" ht="15" thickBot="1" x14ac:dyDescent="0.35">
      <c r="A1" s="35" t="s">
        <v>112</v>
      </c>
    </row>
    <row r="2" spans="1:7" x14ac:dyDescent="0.3">
      <c r="C2" s="23" t="s">
        <v>120</v>
      </c>
      <c r="D2" s="5"/>
      <c r="E2" s="24"/>
      <c r="F2" s="24"/>
      <c r="G2" s="25"/>
    </row>
    <row r="3" spans="1:7" x14ac:dyDescent="0.3">
      <c r="C3" s="26" t="s">
        <v>82</v>
      </c>
      <c r="D3" s="27" t="s">
        <v>5</v>
      </c>
      <c r="E3" s="28" t="s">
        <v>56</v>
      </c>
      <c r="F3" s="29" t="s">
        <v>4</v>
      </c>
      <c r="G3" s="30" t="s">
        <v>56</v>
      </c>
    </row>
    <row r="4" spans="1:7" x14ac:dyDescent="0.3">
      <c r="C4" s="31" t="s">
        <v>89</v>
      </c>
      <c r="D4" s="2">
        <v>0</v>
      </c>
      <c r="E4" s="12">
        <f>D4/'Figure 10'!$D$11</f>
        <v>0</v>
      </c>
      <c r="F4" s="2">
        <v>3</v>
      </c>
      <c r="G4" s="13">
        <f>F4/'Figure 10'!$F$11</f>
        <v>6.25E-2</v>
      </c>
    </row>
    <row r="5" spans="1:7" x14ac:dyDescent="0.3">
      <c r="C5" s="31" t="s">
        <v>87</v>
      </c>
      <c r="D5" s="2">
        <v>2</v>
      </c>
      <c r="E5" s="12">
        <f>D5/'Figure 10'!$D$11</f>
        <v>3.3898305084745763E-2</v>
      </c>
      <c r="F5" s="2">
        <v>4</v>
      </c>
      <c r="G5" s="13">
        <f>F5/'Figure 10'!$F$11</f>
        <v>8.3333333333333329E-2</v>
      </c>
    </row>
    <row r="6" spans="1:7" x14ac:dyDescent="0.3">
      <c r="C6" s="31" t="s">
        <v>88</v>
      </c>
      <c r="D6" s="2">
        <v>3</v>
      </c>
      <c r="E6" s="12">
        <f>D6/'Figure 10'!$D$11</f>
        <v>5.0847457627118647E-2</v>
      </c>
      <c r="F6" s="2">
        <v>5</v>
      </c>
      <c r="G6" s="13">
        <f>F6/'Figure 10'!$F$11</f>
        <v>0.10416666666666667</v>
      </c>
    </row>
    <row r="7" spans="1:7" x14ac:dyDescent="0.3">
      <c r="C7" s="31" t="s">
        <v>90</v>
      </c>
      <c r="D7" s="2">
        <v>6</v>
      </c>
      <c r="E7" s="12">
        <f>D7/'Figure 10'!$D$11</f>
        <v>0.10169491525423729</v>
      </c>
      <c r="F7" s="2">
        <v>9</v>
      </c>
      <c r="G7" s="13">
        <f>F7/'Figure 10'!$F$11</f>
        <v>0.1875</v>
      </c>
    </row>
    <row r="8" spans="1:7" x14ac:dyDescent="0.3">
      <c r="C8" s="31" t="s">
        <v>118</v>
      </c>
      <c r="D8" s="2">
        <v>20</v>
      </c>
      <c r="E8" s="12">
        <f>D8/'Figure 10'!$D$11</f>
        <v>0.33898305084745761</v>
      </c>
      <c r="F8" s="2">
        <v>17</v>
      </c>
      <c r="G8" s="13">
        <f>F8/'Figure 10'!$F$11</f>
        <v>0.35416666666666669</v>
      </c>
    </row>
    <row r="9" spans="1:7" ht="15" thickBot="1" x14ac:dyDescent="0.35">
      <c r="C9" s="32" t="s">
        <v>119</v>
      </c>
      <c r="D9" s="33">
        <v>28</v>
      </c>
      <c r="E9" s="15">
        <f>D9/'Figure 10'!$D$11</f>
        <v>0.47457627118644069</v>
      </c>
      <c r="F9" s="33">
        <v>10</v>
      </c>
      <c r="G9" s="16">
        <f>F9/'Figure 10'!$F$11</f>
        <v>0.20833333333333334</v>
      </c>
    </row>
    <row r="10" spans="1:7" ht="39.6" customHeight="1" x14ac:dyDescent="0.3">
      <c r="D10">
        <f>SUM(D4:D9)</f>
        <v>59</v>
      </c>
      <c r="F10">
        <f>SUM(F4:F9)</f>
        <v>48</v>
      </c>
    </row>
    <row r="11" spans="1:7" x14ac:dyDescent="0.3">
      <c r="B11" s="41"/>
      <c r="C11" s="41"/>
      <c r="D11" s="41"/>
      <c r="E11" s="41"/>
      <c r="F11" s="41"/>
      <c r="G11" s="41"/>
    </row>
  </sheetData>
  <conditionalFormatting sqref="E4:E6 G4:G6">
    <cfRule type="dataBar" priority="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{084C1607-FEC7-430C-93A8-363C27717BA8}</x14:id>
        </ext>
      </extLst>
    </cfRule>
  </conditionalFormatting>
  <conditionalFormatting sqref="E7:E9 G7:G9">
    <cfRule type="dataBar" priority="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{C7D2343D-77F9-4E81-A288-E9E36B2034E0}</x14:id>
        </ext>
      </extLs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84C1607-FEC7-430C-93A8-363C27717BA8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E4:E6 G4:G6</xm:sqref>
        </x14:conditionalFormatting>
        <x14:conditionalFormatting xmlns:xm="http://schemas.microsoft.com/office/excel/2006/main">
          <x14:cfRule type="dataBar" id="{C7D2343D-77F9-4E81-A288-E9E36B2034E0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E7:E9 G7:G9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6"/>
  <sheetViews>
    <sheetView showGridLines="0" topLeftCell="A4" zoomScale="120" zoomScaleNormal="120" workbookViewId="0">
      <selection activeCell="A4" sqref="A4"/>
    </sheetView>
  </sheetViews>
  <sheetFormatPr defaultColWidth="8.77734375" defaultRowHeight="14.4" x14ac:dyDescent="0.3"/>
  <cols>
    <col min="2" max="2" width="66" customWidth="1"/>
    <col min="3" max="3" width="12.109375" customWidth="1"/>
    <col min="4" max="4" width="10.33203125" customWidth="1"/>
    <col min="5" max="5" width="12.77734375" customWidth="1"/>
    <col min="6" max="6" width="12.44140625" customWidth="1"/>
    <col min="7" max="7" width="11.33203125" customWidth="1"/>
    <col min="8" max="8" width="13.44140625" customWidth="1"/>
  </cols>
  <sheetData>
    <row r="2" spans="1:8" x14ac:dyDescent="0.3">
      <c r="A2" s="35" t="s">
        <v>113</v>
      </c>
    </row>
    <row r="4" spans="1:8" x14ac:dyDescent="0.3">
      <c r="B4" s="18"/>
    </row>
    <row r="5" spans="1:8" ht="19.8" customHeight="1" thickBot="1" x14ac:dyDescent="0.35">
      <c r="C5">
        <v>59</v>
      </c>
      <c r="F5">
        <v>48</v>
      </c>
    </row>
    <row r="6" spans="1:8" x14ac:dyDescent="0.3">
      <c r="C6" s="4" t="s">
        <v>5</v>
      </c>
      <c r="D6" s="5"/>
      <c r="E6" s="6"/>
      <c r="F6" s="4" t="s">
        <v>4</v>
      </c>
      <c r="G6" s="5"/>
      <c r="H6" s="6"/>
    </row>
    <row r="7" spans="1:8" ht="41.4" x14ac:dyDescent="0.3">
      <c r="B7" s="7"/>
      <c r="C7" s="8" t="s">
        <v>74</v>
      </c>
      <c r="D7" s="9" t="s">
        <v>75</v>
      </c>
      <c r="E7" s="10" t="s">
        <v>76</v>
      </c>
      <c r="F7" s="8" t="s">
        <v>74</v>
      </c>
      <c r="G7" s="9" t="s">
        <v>75</v>
      </c>
      <c r="H7" s="10" t="s">
        <v>76</v>
      </c>
    </row>
    <row r="8" spans="1:8" x14ac:dyDescent="0.3">
      <c r="B8" s="38" t="s">
        <v>59</v>
      </c>
      <c r="C8" s="36">
        <f t="shared" ref="C8:E22" si="0">C42/$C$5</f>
        <v>0.88135593220338981</v>
      </c>
      <c r="D8" s="12">
        <f t="shared" si="0"/>
        <v>8.4745762711864403E-2</v>
      </c>
      <c r="E8" s="13">
        <f t="shared" si="0"/>
        <v>3.3898305084745763E-2</v>
      </c>
      <c r="F8" s="11">
        <f t="shared" ref="F8:H22" si="1">F42/$F$5</f>
        <v>0.5</v>
      </c>
      <c r="G8" s="12">
        <f t="shared" si="1"/>
        <v>0.20833333333333334</v>
      </c>
      <c r="H8" s="13">
        <f t="shared" si="1"/>
        <v>0.29166666666666669</v>
      </c>
    </row>
    <row r="9" spans="1:8" x14ac:dyDescent="0.3">
      <c r="B9" s="38" t="s">
        <v>60</v>
      </c>
      <c r="C9" s="36">
        <f t="shared" si="0"/>
        <v>0.81355932203389836</v>
      </c>
      <c r="D9" s="12">
        <f t="shared" si="0"/>
        <v>8.4745762711864403E-2</v>
      </c>
      <c r="E9" s="13">
        <f t="shared" si="0"/>
        <v>0.10169491525423729</v>
      </c>
      <c r="F9" s="11">
        <f t="shared" si="1"/>
        <v>0.39583333333333331</v>
      </c>
      <c r="G9" s="12">
        <f t="shared" si="1"/>
        <v>0.25</v>
      </c>
      <c r="H9" s="13">
        <f t="shared" si="1"/>
        <v>0.35416666666666669</v>
      </c>
    </row>
    <row r="10" spans="1:8" x14ac:dyDescent="0.3">
      <c r="B10" s="38" t="s">
        <v>61</v>
      </c>
      <c r="C10" s="36">
        <f t="shared" si="0"/>
        <v>0.67796610169491522</v>
      </c>
      <c r="D10" s="12">
        <f t="shared" si="0"/>
        <v>0.11864406779661017</v>
      </c>
      <c r="E10" s="13">
        <f t="shared" si="0"/>
        <v>0.20338983050847459</v>
      </c>
      <c r="F10" s="11">
        <f t="shared" si="1"/>
        <v>0.4375</v>
      </c>
      <c r="G10" s="12">
        <f t="shared" si="1"/>
        <v>0.22916666666666666</v>
      </c>
      <c r="H10" s="13">
        <f t="shared" si="1"/>
        <v>0.33333333333333331</v>
      </c>
    </row>
    <row r="11" spans="1:8" x14ac:dyDescent="0.3">
      <c r="B11" s="38" t="s">
        <v>62</v>
      </c>
      <c r="C11" s="36">
        <f t="shared" si="0"/>
        <v>0.1864406779661017</v>
      </c>
      <c r="D11" s="12">
        <f t="shared" si="0"/>
        <v>0.3728813559322034</v>
      </c>
      <c r="E11" s="13">
        <f t="shared" si="0"/>
        <v>0.44067796610169491</v>
      </c>
      <c r="F11" s="11">
        <f t="shared" si="1"/>
        <v>0.10416666666666667</v>
      </c>
      <c r="G11" s="12">
        <f t="shared" si="1"/>
        <v>0.41666666666666669</v>
      </c>
      <c r="H11" s="13">
        <f t="shared" si="1"/>
        <v>0.47916666666666669</v>
      </c>
    </row>
    <row r="12" spans="1:8" x14ac:dyDescent="0.3">
      <c r="B12" s="38" t="s">
        <v>63</v>
      </c>
      <c r="C12" s="36">
        <f t="shared" si="0"/>
        <v>0.38983050847457629</v>
      </c>
      <c r="D12" s="12">
        <f t="shared" si="0"/>
        <v>0.28813559322033899</v>
      </c>
      <c r="E12" s="13">
        <f t="shared" si="0"/>
        <v>0.32203389830508472</v>
      </c>
      <c r="F12" s="11">
        <f t="shared" si="1"/>
        <v>0.45833333333333331</v>
      </c>
      <c r="G12" s="12">
        <f t="shared" si="1"/>
        <v>0.33333333333333331</v>
      </c>
      <c r="H12" s="13">
        <f t="shared" si="1"/>
        <v>0.20833333333333334</v>
      </c>
    </row>
    <row r="13" spans="1:8" x14ac:dyDescent="0.3">
      <c r="B13" s="38" t="s">
        <v>66</v>
      </c>
      <c r="C13" s="36">
        <f t="shared" si="0"/>
        <v>0.76271186440677963</v>
      </c>
      <c r="D13" s="12">
        <f t="shared" si="0"/>
        <v>0.15254237288135594</v>
      </c>
      <c r="E13" s="13">
        <f t="shared" si="0"/>
        <v>8.4745762711864403E-2</v>
      </c>
      <c r="F13" s="11">
        <f t="shared" si="1"/>
        <v>0.64583333333333337</v>
      </c>
      <c r="G13" s="12">
        <f t="shared" si="1"/>
        <v>0.25</v>
      </c>
      <c r="H13" s="13">
        <f t="shared" si="1"/>
        <v>0.10416666666666667</v>
      </c>
    </row>
    <row r="14" spans="1:8" x14ac:dyDescent="0.3">
      <c r="B14" s="38" t="s">
        <v>64</v>
      </c>
      <c r="C14" s="36">
        <f t="shared" si="0"/>
        <v>0.83050847457627119</v>
      </c>
      <c r="D14" s="12">
        <f t="shared" si="0"/>
        <v>0.10169491525423729</v>
      </c>
      <c r="E14" s="13">
        <f t="shared" si="0"/>
        <v>6.7796610169491525E-2</v>
      </c>
      <c r="F14" s="11">
        <f t="shared" si="1"/>
        <v>0.8125</v>
      </c>
      <c r="G14" s="12">
        <f t="shared" si="1"/>
        <v>0.125</v>
      </c>
      <c r="H14" s="13">
        <f t="shared" si="1"/>
        <v>6.25E-2</v>
      </c>
    </row>
    <row r="15" spans="1:8" x14ac:dyDescent="0.3">
      <c r="B15" s="38" t="s">
        <v>65</v>
      </c>
      <c r="C15" s="36">
        <f t="shared" si="0"/>
        <v>0.71186440677966101</v>
      </c>
      <c r="D15" s="12">
        <f t="shared" si="0"/>
        <v>0.16949152542372881</v>
      </c>
      <c r="E15" s="13">
        <f t="shared" si="0"/>
        <v>0.11864406779661017</v>
      </c>
      <c r="F15" s="11">
        <f t="shared" si="1"/>
        <v>0.58333333333333337</v>
      </c>
      <c r="G15" s="12">
        <f t="shared" si="1"/>
        <v>0.20833333333333334</v>
      </c>
      <c r="H15" s="13">
        <f t="shared" si="1"/>
        <v>0.20833333333333334</v>
      </c>
    </row>
    <row r="16" spans="1:8" x14ac:dyDescent="0.3">
      <c r="B16" s="38" t="s">
        <v>67</v>
      </c>
      <c r="C16" s="36">
        <f t="shared" si="0"/>
        <v>0.30508474576271188</v>
      </c>
      <c r="D16" s="12">
        <f t="shared" si="0"/>
        <v>0.1864406779661017</v>
      </c>
      <c r="E16" s="13">
        <f t="shared" si="0"/>
        <v>0.50847457627118642</v>
      </c>
      <c r="F16" s="11">
        <f t="shared" si="1"/>
        <v>0.10416666666666667</v>
      </c>
      <c r="G16" s="12">
        <f t="shared" si="1"/>
        <v>0.125</v>
      </c>
      <c r="H16" s="13">
        <f t="shared" si="1"/>
        <v>0.77083333333333337</v>
      </c>
    </row>
    <row r="17" spans="2:8" x14ac:dyDescent="0.3">
      <c r="B17" s="38" t="s">
        <v>68</v>
      </c>
      <c r="C17" s="36">
        <f t="shared" si="0"/>
        <v>0.44067796610169491</v>
      </c>
      <c r="D17" s="12">
        <f t="shared" si="0"/>
        <v>0.20338983050847459</v>
      </c>
      <c r="E17" s="13">
        <f t="shared" si="0"/>
        <v>0.3559322033898305</v>
      </c>
      <c r="F17" s="11">
        <f t="shared" si="1"/>
        <v>0.5</v>
      </c>
      <c r="G17" s="12">
        <f t="shared" si="1"/>
        <v>0.14583333333333334</v>
      </c>
      <c r="H17" s="13">
        <f t="shared" si="1"/>
        <v>0.35416666666666669</v>
      </c>
    </row>
    <row r="18" spans="2:8" x14ac:dyDescent="0.3">
      <c r="B18" s="38" t="s">
        <v>69</v>
      </c>
      <c r="C18" s="36">
        <f t="shared" si="0"/>
        <v>0.66101694915254239</v>
      </c>
      <c r="D18" s="12">
        <f t="shared" si="0"/>
        <v>0.1864406779661017</v>
      </c>
      <c r="E18" s="13">
        <f t="shared" si="0"/>
        <v>0.15254237288135594</v>
      </c>
      <c r="F18" s="11">
        <f t="shared" si="1"/>
        <v>0.5</v>
      </c>
      <c r="G18" s="12">
        <f t="shared" si="1"/>
        <v>0.1875</v>
      </c>
      <c r="H18" s="13">
        <f t="shared" si="1"/>
        <v>0.3125</v>
      </c>
    </row>
    <row r="19" spans="2:8" x14ac:dyDescent="0.3">
      <c r="B19" s="38" t="s">
        <v>70</v>
      </c>
      <c r="C19" s="36">
        <f t="shared" si="0"/>
        <v>0.6271186440677966</v>
      </c>
      <c r="D19" s="12">
        <f t="shared" si="0"/>
        <v>0.10169491525423729</v>
      </c>
      <c r="E19" s="13">
        <f t="shared" si="0"/>
        <v>0.2711864406779661</v>
      </c>
      <c r="F19" s="11">
        <f t="shared" si="1"/>
        <v>0.5</v>
      </c>
      <c r="G19" s="12">
        <f t="shared" si="1"/>
        <v>0.20833333333333334</v>
      </c>
      <c r="H19" s="13">
        <f t="shared" si="1"/>
        <v>0.29166666666666669</v>
      </c>
    </row>
    <row r="20" spans="2:8" x14ac:dyDescent="0.3">
      <c r="B20" s="38" t="s">
        <v>71</v>
      </c>
      <c r="C20" s="36">
        <f t="shared" si="0"/>
        <v>0.84745762711864403</v>
      </c>
      <c r="D20" s="12">
        <f t="shared" si="0"/>
        <v>8.4745762711864403E-2</v>
      </c>
      <c r="E20" s="13">
        <f t="shared" si="0"/>
        <v>6.7796610169491525E-2</v>
      </c>
      <c r="F20" s="11">
        <f t="shared" si="1"/>
        <v>0.5</v>
      </c>
      <c r="G20" s="12">
        <f t="shared" si="1"/>
        <v>0.22916666666666666</v>
      </c>
      <c r="H20" s="13">
        <f t="shared" si="1"/>
        <v>0.27083333333333331</v>
      </c>
    </row>
    <row r="21" spans="2:8" x14ac:dyDescent="0.3">
      <c r="B21" s="38" t="s">
        <v>72</v>
      </c>
      <c r="C21" s="36">
        <f t="shared" si="0"/>
        <v>0.74576271186440679</v>
      </c>
      <c r="D21" s="12">
        <f t="shared" si="0"/>
        <v>0.1864406779661017</v>
      </c>
      <c r="E21" s="13">
        <f t="shared" si="0"/>
        <v>6.7796610169491525E-2</v>
      </c>
      <c r="F21" s="11">
        <f t="shared" si="1"/>
        <v>0.52083333333333337</v>
      </c>
      <c r="G21" s="12">
        <f t="shared" si="1"/>
        <v>0.20833333333333334</v>
      </c>
      <c r="H21" s="13">
        <f t="shared" si="1"/>
        <v>0.27083333333333331</v>
      </c>
    </row>
    <row r="22" spans="2:8" ht="15" thickBot="1" x14ac:dyDescent="0.35">
      <c r="B22" s="38" t="s">
        <v>73</v>
      </c>
      <c r="C22" s="37">
        <f t="shared" si="0"/>
        <v>0.84745762711864403</v>
      </c>
      <c r="D22" s="15">
        <f t="shared" si="0"/>
        <v>6.7796610169491525E-2</v>
      </c>
      <c r="E22" s="16">
        <f t="shared" si="0"/>
        <v>8.4745762711864403E-2</v>
      </c>
      <c r="F22" s="14">
        <f t="shared" si="1"/>
        <v>0.58333333333333337</v>
      </c>
      <c r="G22" s="15">
        <f t="shared" si="1"/>
        <v>0.20833333333333334</v>
      </c>
      <c r="H22" s="16">
        <f t="shared" si="1"/>
        <v>0.20833333333333334</v>
      </c>
    </row>
    <row r="39" spans="2:8" ht="15" thickBot="1" x14ac:dyDescent="0.35"/>
    <row r="40" spans="2:8" x14ac:dyDescent="0.3">
      <c r="C40" s="17" t="s">
        <v>5</v>
      </c>
      <c r="D40" s="5"/>
      <c r="E40" s="6"/>
      <c r="F40" s="17" t="s">
        <v>4</v>
      </c>
      <c r="G40" s="5"/>
      <c r="H40" s="6"/>
    </row>
    <row r="41" spans="2:8" ht="27.6" x14ac:dyDescent="0.3">
      <c r="B41" s="7"/>
      <c r="C41" s="9" t="s">
        <v>38</v>
      </c>
      <c r="D41" s="9" t="s">
        <v>39</v>
      </c>
      <c r="E41" s="9" t="s">
        <v>40</v>
      </c>
      <c r="F41" s="9" t="s">
        <v>38</v>
      </c>
      <c r="G41" s="9" t="s">
        <v>39</v>
      </c>
      <c r="H41" s="9" t="s">
        <v>40</v>
      </c>
    </row>
    <row r="42" spans="2:8" x14ac:dyDescent="0.3">
      <c r="B42" s="9" t="s">
        <v>41</v>
      </c>
      <c r="C42" s="2">
        <v>52</v>
      </c>
      <c r="D42" s="2">
        <v>5</v>
      </c>
      <c r="E42" s="2">
        <v>2</v>
      </c>
      <c r="F42" s="2">
        <v>24</v>
      </c>
      <c r="G42" s="2">
        <v>10</v>
      </c>
      <c r="H42" s="2">
        <v>14</v>
      </c>
    </row>
    <row r="43" spans="2:8" x14ac:dyDescent="0.3">
      <c r="B43" s="9" t="s">
        <v>42</v>
      </c>
      <c r="C43" s="2">
        <v>48</v>
      </c>
      <c r="D43" s="2">
        <v>5</v>
      </c>
      <c r="E43" s="2">
        <v>6</v>
      </c>
      <c r="F43" s="2">
        <v>19</v>
      </c>
      <c r="G43" s="2">
        <v>12</v>
      </c>
      <c r="H43" s="2">
        <v>17</v>
      </c>
    </row>
    <row r="44" spans="2:8" x14ac:dyDescent="0.3">
      <c r="B44" s="9" t="s">
        <v>43</v>
      </c>
      <c r="C44" s="2">
        <v>40</v>
      </c>
      <c r="D44" s="2">
        <v>7</v>
      </c>
      <c r="E44" s="2">
        <v>12</v>
      </c>
      <c r="F44" s="2">
        <v>21</v>
      </c>
      <c r="G44" s="2">
        <v>11</v>
      </c>
      <c r="H44" s="2">
        <v>16</v>
      </c>
    </row>
    <row r="45" spans="2:8" x14ac:dyDescent="0.3">
      <c r="B45" s="9" t="s">
        <v>44</v>
      </c>
      <c r="C45" s="2">
        <v>11</v>
      </c>
      <c r="D45" s="2">
        <v>22</v>
      </c>
      <c r="E45" s="2">
        <v>26</v>
      </c>
      <c r="F45" s="2">
        <v>5</v>
      </c>
      <c r="G45" s="2">
        <v>20</v>
      </c>
      <c r="H45" s="2">
        <v>23</v>
      </c>
    </row>
    <row r="46" spans="2:8" x14ac:dyDescent="0.3">
      <c r="B46" s="9" t="s">
        <v>45</v>
      </c>
      <c r="C46" s="2">
        <v>23</v>
      </c>
      <c r="D46" s="2">
        <v>17</v>
      </c>
      <c r="E46" s="2">
        <v>19</v>
      </c>
      <c r="F46" s="2">
        <v>22</v>
      </c>
      <c r="G46" s="2">
        <v>16</v>
      </c>
      <c r="H46" s="2">
        <v>10</v>
      </c>
    </row>
    <row r="47" spans="2:8" x14ac:dyDescent="0.3">
      <c r="B47" s="9" t="s">
        <v>46</v>
      </c>
      <c r="C47" s="2">
        <v>45</v>
      </c>
      <c r="D47" s="2">
        <v>9</v>
      </c>
      <c r="E47" s="2">
        <v>5</v>
      </c>
      <c r="F47" s="2">
        <v>31</v>
      </c>
      <c r="G47" s="2">
        <v>12</v>
      </c>
      <c r="H47" s="2">
        <v>5</v>
      </c>
    </row>
    <row r="48" spans="2:8" x14ac:dyDescent="0.3">
      <c r="B48" s="9" t="s">
        <v>47</v>
      </c>
      <c r="C48" s="2">
        <v>49</v>
      </c>
      <c r="D48" s="2">
        <v>6</v>
      </c>
      <c r="E48" s="2">
        <v>4</v>
      </c>
      <c r="F48" s="2">
        <v>39</v>
      </c>
      <c r="G48" s="2">
        <v>6</v>
      </c>
      <c r="H48" s="2">
        <v>3</v>
      </c>
    </row>
    <row r="49" spans="2:8" x14ac:dyDescent="0.3">
      <c r="B49" s="9" t="s">
        <v>48</v>
      </c>
      <c r="C49" s="2">
        <v>42</v>
      </c>
      <c r="D49" s="2">
        <v>10</v>
      </c>
      <c r="E49" s="2">
        <v>7</v>
      </c>
      <c r="F49" s="2">
        <v>28</v>
      </c>
      <c r="G49" s="2">
        <v>10</v>
      </c>
      <c r="H49" s="2">
        <v>10</v>
      </c>
    </row>
    <row r="50" spans="2:8" x14ac:dyDescent="0.3">
      <c r="B50" s="9" t="s">
        <v>49</v>
      </c>
      <c r="C50" s="2">
        <v>18</v>
      </c>
      <c r="D50" s="2">
        <v>11</v>
      </c>
      <c r="E50" s="2">
        <v>30</v>
      </c>
      <c r="F50" s="2">
        <v>5</v>
      </c>
      <c r="G50" s="2">
        <v>6</v>
      </c>
      <c r="H50" s="2">
        <v>37</v>
      </c>
    </row>
    <row r="51" spans="2:8" x14ac:dyDescent="0.3">
      <c r="B51" s="9" t="s">
        <v>50</v>
      </c>
      <c r="C51" s="2">
        <v>26</v>
      </c>
      <c r="D51" s="2">
        <v>12</v>
      </c>
      <c r="E51" s="2">
        <v>21</v>
      </c>
      <c r="F51" s="2">
        <v>24</v>
      </c>
      <c r="G51" s="2">
        <v>7</v>
      </c>
      <c r="H51" s="2">
        <v>17</v>
      </c>
    </row>
    <row r="52" spans="2:8" ht="27.6" x14ac:dyDescent="0.3">
      <c r="B52" s="9" t="s">
        <v>55</v>
      </c>
      <c r="C52" s="2">
        <v>39</v>
      </c>
      <c r="D52" s="2">
        <v>11</v>
      </c>
      <c r="E52" s="2">
        <v>9</v>
      </c>
      <c r="F52" s="2">
        <v>24</v>
      </c>
      <c r="G52" s="2">
        <v>9</v>
      </c>
      <c r="H52" s="2">
        <v>15</v>
      </c>
    </row>
    <row r="53" spans="2:8" x14ac:dyDescent="0.3">
      <c r="B53" s="9" t="s">
        <v>51</v>
      </c>
      <c r="C53" s="2">
        <v>37</v>
      </c>
      <c r="D53" s="2">
        <v>6</v>
      </c>
      <c r="E53" s="2">
        <v>16</v>
      </c>
      <c r="F53" s="2">
        <v>24</v>
      </c>
      <c r="G53" s="2">
        <v>10</v>
      </c>
      <c r="H53" s="2">
        <v>14</v>
      </c>
    </row>
    <row r="54" spans="2:8" x14ac:dyDescent="0.3">
      <c r="B54" s="9" t="s">
        <v>52</v>
      </c>
      <c r="C54" s="2">
        <v>50</v>
      </c>
      <c r="D54" s="2">
        <v>5</v>
      </c>
      <c r="E54" s="2">
        <v>4</v>
      </c>
      <c r="F54" s="2">
        <v>24</v>
      </c>
      <c r="G54" s="2">
        <v>11</v>
      </c>
      <c r="H54" s="2">
        <v>13</v>
      </c>
    </row>
    <row r="55" spans="2:8" x14ac:dyDescent="0.3">
      <c r="B55" s="9" t="s">
        <v>53</v>
      </c>
      <c r="C55" s="2">
        <v>44</v>
      </c>
      <c r="D55" s="2">
        <v>11</v>
      </c>
      <c r="E55" s="2">
        <v>4</v>
      </c>
      <c r="F55" s="2">
        <v>25</v>
      </c>
      <c r="G55" s="2">
        <v>10</v>
      </c>
      <c r="H55" s="2">
        <v>13</v>
      </c>
    </row>
    <row r="56" spans="2:8" x14ac:dyDescent="0.3">
      <c r="B56" s="9" t="s">
        <v>54</v>
      </c>
      <c r="C56" s="2">
        <v>50</v>
      </c>
      <c r="D56" s="2">
        <v>4</v>
      </c>
      <c r="E56" s="2">
        <v>5</v>
      </c>
      <c r="F56" s="2">
        <v>28</v>
      </c>
      <c r="G56" s="2">
        <v>10</v>
      </c>
      <c r="H56" s="2">
        <v>10</v>
      </c>
    </row>
  </sheetData>
  <conditionalFormatting sqref="C8:C22 F8:F22">
    <cfRule type="dataBar" priority="3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{D9C48647-3A11-45D4-B21A-C88B6E4504A7}</x14:id>
        </ext>
      </extLst>
    </cfRule>
  </conditionalFormatting>
  <conditionalFormatting sqref="D8:D22 G8:G22">
    <cfRule type="dataBar" priority="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{80DC28E7-5854-479C-B89F-495679B3E0DB}</x14:id>
        </ext>
      </extLst>
    </cfRule>
  </conditionalFormatting>
  <conditionalFormatting sqref="E8:E22 H8:H22">
    <cfRule type="dataBar" priority="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{3097F94E-9E4B-4D11-8D5F-A04E46641BC6}</x14:id>
        </ext>
      </extLst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9C48647-3A11-45D4-B21A-C88B6E4504A7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C8:C22 F8:F22</xm:sqref>
        </x14:conditionalFormatting>
        <x14:conditionalFormatting xmlns:xm="http://schemas.microsoft.com/office/excel/2006/main">
          <x14:cfRule type="dataBar" id="{80DC28E7-5854-479C-B89F-495679B3E0D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D8:D22 G8:G22</xm:sqref>
        </x14:conditionalFormatting>
        <x14:conditionalFormatting xmlns:xm="http://schemas.microsoft.com/office/excel/2006/main">
          <x14:cfRule type="dataBar" id="{3097F94E-9E4B-4D11-8D5F-A04E46641BC6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E8:E22 H8:H22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showGridLines="0" zoomScale="120" zoomScaleNormal="120" workbookViewId="0">
      <selection activeCell="J10" sqref="J10"/>
    </sheetView>
  </sheetViews>
  <sheetFormatPr defaultRowHeight="14.4" x14ac:dyDescent="0.3"/>
  <cols>
    <col min="2" max="2" width="19.44140625" customWidth="1"/>
  </cols>
  <sheetData>
    <row r="1" spans="1:6" x14ac:dyDescent="0.3">
      <c r="A1" s="35" t="s">
        <v>116</v>
      </c>
    </row>
    <row r="2" spans="1:6" ht="15" thickBot="1" x14ac:dyDescent="0.35"/>
    <row r="3" spans="1:6" x14ac:dyDescent="0.3">
      <c r="B3" s="23" t="s">
        <v>117</v>
      </c>
      <c r="C3" s="5"/>
      <c r="D3" s="24"/>
      <c r="E3" s="24"/>
      <c r="F3" s="25"/>
    </row>
    <row r="4" spans="1:6" x14ac:dyDescent="0.3">
      <c r="B4" s="26" t="s">
        <v>82</v>
      </c>
      <c r="C4" s="27" t="s">
        <v>5</v>
      </c>
      <c r="D4" s="28" t="s">
        <v>56</v>
      </c>
      <c r="E4" s="29" t="s">
        <v>4</v>
      </c>
      <c r="F4" s="30" t="s">
        <v>56</v>
      </c>
    </row>
    <row r="5" spans="1:6" x14ac:dyDescent="0.3">
      <c r="A5" s="40"/>
      <c r="B5" s="31" t="s">
        <v>77</v>
      </c>
      <c r="C5" s="2">
        <v>13</v>
      </c>
      <c r="D5" s="12">
        <f>C5/'Figure 10'!$D$11</f>
        <v>0.22033898305084745</v>
      </c>
      <c r="E5" s="2">
        <v>4</v>
      </c>
      <c r="F5" s="13">
        <f>E5/'Figure 10'!$F$11</f>
        <v>8.3333333333333329E-2</v>
      </c>
    </row>
    <row r="6" spans="1:6" x14ac:dyDescent="0.3">
      <c r="A6" s="40"/>
      <c r="B6" s="31" t="s">
        <v>78</v>
      </c>
      <c r="C6" s="2">
        <v>27</v>
      </c>
      <c r="D6" s="12">
        <f>C6/'Figure 10'!$D$11</f>
        <v>0.4576271186440678</v>
      </c>
      <c r="E6" s="2">
        <v>11</v>
      </c>
      <c r="F6" s="13">
        <f>E6/'Figure 10'!$F$11</f>
        <v>0.22916666666666666</v>
      </c>
    </row>
    <row r="7" spans="1:6" x14ac:dyDescent="0.3">
      <c r="A7" s="40"/>
      <c r="B7" s="31" t="s">
        <v>79</v>
      </c>
      <c r="C7" s="2">
        <v>17</v>
      </c>
      <c r="D7" s="12">
        <f>C7/'Figure 10'!$D$11</f>
        <v>0.28813559322033899</v>
      </c>
      <c r="E7" s="2">
        <v>31</v>
      </c>
      <c r="F7" s="13">
        <f>E7/'Figure 10'!$F$11</f>
        <v>0.64583333333333337</v>
      </c>
    </row>
    <row r="8" spans="1:6" x14ac:dyDescent="0.3">
      <c r="A8" s="40"/>
      <c r="B8" s="31" t="s">
        <v>80</v>
      </c>
      <c r="C8" s="2">
        <v>2</v>
      </c>
      <c r="D8" s="12">
        <f>C8/'Figure 10'!$D$11</f>
        <v>3.3898305084745763E-2</v>
      </c>
      <c r="E8" s="2">
        <v>0</v>
      </c>
      <c r="F8" s="13">
        <f>E8/'Figure 10'!$F$11</f>
        <v>0</v>
      </c>
    </row>
    <row r="9" spans="1:6" ht="15" thickBot="1" x14ac:dyDescent="0.35">
      <c r="A9" s="40"/>
      <c r="B9" s="32" t="s">
        <v>81</v>
      </c>
      <c r="C9" s="33">
        <v>0</v>
      </c>
      <c r="D9" s="15">
        <f>C9/'Figure 10'!$D$11</f>
        <v>0</v>
      </c>
      <c r="E9" s="33">
        <v>2</v>
      </c>
      <c r="F9" s="16">
        <f>E9/'Figure 10'!$F$11</f>
        <v>4.1666666666666664E-2</v>
      </c>
    </row>
    <row r="10" spans="1:6" x14ac:dyDescent="0.3">
      <c r="B10" s="41"/>
      <c r="C10" s="41"/>
      <c r="D10" s="42"/>
      <c r="E10" s="41"/>
      <c r="F10" s="42"/>
    </row>
    <row r="11" spans="1:6" x14ac:dyDescent="0.3">
      <c r="C11">
        <f>SUM(C5:C10)</f>
        <v>59</v>
      </c>
      <c r="E11">
        <f>SUM(E5:E10)</f>
        <v>48</v>
      </c>
    </row>
  </sheetData>
  <conditionalFormatting sqref="D5:D9 F5:F9">
    <cfRule type="dataBar" priority="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{C6DA8E7F-CB04-498C-8E01-BB005172CDA2}</x14:id>
        </ext>
      </extLs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6DA8E7F-CB04-498C-8E01-BB005172CDA2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D5:D9 F5:F9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showGridLines="0" zoomScale="120" zoomScaleNormal="120" workbookViewId="0">
      <selection activeCell="C13" sqref="C13"/>
    </sheetView>
  </sheetViews>
  <sheetFormatPr defaultColWidth="8.77734375" defaultRowHeight="14.4" x14ac:dyDescent="0.3"/>
  <cols>
    <col min="2" max="2" width="15.44140625" customWidth="1"/>
    <col min="3" max="3" width="16.109375" customWidth="1"/>
    <col min="10" max="10" width="21.33203125" customWidth="1"/>
    <col min="11" max="11" width="19.109375" customWidth="1"/>
  </cols>
  <sheetData>
    <row r="1" spans="1:9" x14ac:dyDescent="0.3">
      <c r="A1" s="35" t="s">
        <v>100</v>
      </c>
      <c r="I1" s="51"/>
    </row>
    <row r="2" spans="1:9" ht="18.45" customHeight="1" thickBot="1" x14ac:dyDescent="0.35"/>
    <row r="3" spans="1:9" ht="17.399999999999999" customHeight="1" x14ac:dyDescent="0.3">
      <c r="C3" s="52" t="s">
        <v>101</v>
      </c>
      <c r="D3" s="5"/>
      <c r="E3" s="24"/>
      <c r="F3" s="24"/>
      <c r="G3" s="25"/>
    </row>
    <row r="4" spans="1:9" x14ac:dyDescent="0.3">
      <c r="C4" s="26" t="s">
        <v>82</v>
      </c>
      <c r="D4" s="27" t="s">
        <v>5</v>
      </c>
      <c r="E4" s="28" t="s">
        <v>56</v>
      </c>
      <c r="F4" s="29" t="s">
        <v>4</v>
      </c>
      <c r="G4" s="30" t="s">
        <v>56</v>
      </c>
    </row>
    <row r="5" spans="1:9" x14ac:dyDescent="0.3">
      <c r="B5" s="40"/>
      <c r="C5" s="31" t="s">
        <v>77</v>
      </c>
      <c r="D5" s="2">
        <v>20</v>
      </c>
      <c r="E5" s="12">
        <f>D5/$D$11</f>
        <v>0.33898305084745761</v>
      </c>
      <c r="F5" s="2">
        <v>4</v>
      </c>
      <c r="G5" s="13">
        <f>F5/$F$11</f>
        <v>8.3333333333333329E-2</v>
      </c>
    </row>
    <row r="6" spans="1:9" x14ac:dyDescent="0.3">
      <c r="B6" s="40"/>
      <c r="C6" s="31" t="s">
        <v>78</v>
      </c>
      <c r="D6" s="2">
        <v>23</v>
      </c>
      <c r="E6" s="12">
        <f>D6/$D$11</f>
        <v>0.38983050847457629</v>
      </c>
      <c r="F6" s="2">
        <v>11</v>
      </c>
      <c r="G6" s="13">
        <f>F6/$F$11</f>
        <v>0.22916666666666666</v>
      </c>
    </row>
    <row r="7" spans="1:9" x14ac:dyDescent="0.3">
      <c r="B7" s="40"/>
      <c r="C7" s="31" t="s">
        <v>79</v>
      </c>
      <c r="D7" s="2">
        <v>8</v>
      </c>
      <c r="E7" s="12">
        <f>D7/$D$11</f>
        <v>0.13559322033898305</v>
      </c>
      <c r="F7" s="2">
        <v>31</v>
      </c>
      <c r="G7" s="13">
        <f>F7/$F$11</f>
        <v>0.64583333333333337</v>
      </c>
    </row>
    <row r="8" spans="1:9" x14ac:dyDescent="0.3">
      <c r="B8" s="40"/>
      <c r="C8" s="31" t="s">
        <v>80</v>
      </c>
      <c r="D8" s="2">
        <v>8</v>
      </c>
      <c r="E8" s="12">
        <f>D8/$D$11</f>
        <v>0.13559322033898305</v>
      </c>
      <c r="F8" s="2">
        <v>0</v>
      </c>
      <c r="G8" s="13">
        <f>F8/$F$11</f>
        <v>0</v>
      </c>
    </row>
    <row r="9" spans="1:9" ht="15" thickBot="1" x14ac:dyDescent="0.35">
      <c r="B9" s="40"/>
      <c r="C9" s="32" t="s">
        <v>81</v>
      </c>
      <c r="D9" s="33">
        <v>0</v>
      </c>
      <c r="E9" s="15">
        <f>D9/$D$11</f>
        <v>0</v>
      </c>
      <c r="F9" s="33">
        <v>2</v>
      </c>
      <c r="G9" s="16">
        <f>F9/$F$11</f>
        <v>4.1666666666666664E-2</v>
      </c>
    </row>
    <row r="10" spans="1:9" x14ac:dyDescent="0.3">
      <c r="C10" s="41"/>
      <c r="D10" s="41"/>
      <c r="E10" s="42"/>
      <c r="F10" s="41"/>
      <c r="G10" s="42"/>
    </row>
    <row r="11" spans="1:9" x14ac:dyDescent="0.3">
      <c r="D11">
        <f>SUM(D5:D10)</f>
        <v>59</v>
      </c>
      <c r="F11">
        <f>SUM(F5:F10)</f>
        <v>48</v>
      </c>
    </row>
    <row r="18" hidden="1" x14ac:dyDescent="0.3"/>
    <row r="19" ht="31.2" customHeight="1" x14ac:dyDescent="0.3"/>
  </sheetData>
  <conditionalFormatting sqref="E5:E9 G5:G9">
    <cfRule type="dataBar" priority="3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{7E9FD583-2D6F-43AA-80A9-8FFB84E1CE70}</x14:id>
        </ext>
      </extLst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E9FD583-2D6F-43AA-80A9-8FFB84E1CE70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E5:E9 G5:G9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G15"/>
  <sheetViews>
    <sheetView showGridLines="0" zoomScale="120" zoomScaleNormal="120" workbookViewId="0">
      <selection activeCell="C5" sqref="C5"/>
    </sheetView>
  </sheetViews>
  <sheetFormatPr defaultRowHeight="14.4" x14ac:dyDescent="0.3"/>
  <cols>
    <col min="3" max="3" width="18.88671875" customWidth="1"/>
  </cols>
  <sheetData>
    <row r="6" spans="1:7" ht="15" thickBot="1" x14ac:dyDescent="0.35">
      <c r="A6" s="35" t="s">
        <v>105</v>
      </c>
    </row>
    <row r="7" spans="1:7" ht="15" thickBot="1" x14ac:dyDescent="0.35">
      <c r="C7" s="55" t="s">
        <v>104</v>
      </c>
      <c r="D7" s="56"/>
      <c r="E7" s="56"/>
      <c r="F7" s="56"/>
      <c r="G7" s="57"/>
    </row>
    <row r="8" spans="1:7" x14ac:dyDescent="0.3">
      <c r="C8" s="45" t="s">
        <v>82</v>
      </c>
      <c r="D8" s="43" t="s">
        <v>5</v>
      </c>
      <c r="E8" s="28" t="s">
        <v>56</v>
      </c>
      <c r="F8" s="29" t="s">
        <v>4</v>
      </c>
      <c r="G8" s="30" t="s">
        <v>56</v>
      </c>
    </row>
    <row r="9" spans="1:7" x14ac:dyDescent="0.3">
      <c r="C9" s="46" t="s">
        <v>83</v>
      </c>
      <c r="D9" s="39">
        <v>15</v>
      </c>
      <c r="E9" s="12">
        <v>0.25423728813559321</v>
      </c>
      <c r="F9" s="2">
        <v>11</v>
      </c>
      <c r="G9" s="13">
        <v>0.22916666666666666</v>
      </c>
    </row>
    <row r="10" spans="1:7" x14ac:dyDescent="0.3">
      <c r="C10" s="46" t="s">
        <v>84</v>
      </c>
      <c r="D10" s="39">
        <v>14</v>
      </c>
      <c r="E10" s="12">
        <v>0.23728813559322035</v>
      </c>
      <c r="F10" s="2">
        <v>12</v>
      </c>
      <c r="G10" s="13">
        <v>0.25</v>
      </c>
    </row>
    <row r="11" spans="1:7" x14ac:dyDescent="0.3">
      <c r="C11" s="46" t="s">
        <v>79</v>
      </c>
      <c r="D11" s="39">
        <v>9</v>
      </c>
      <c r="E11" s="12">
        <v>0.15254237288135594</v>
      </c>
      <c r="F11" s="2">
        <v>5</v>
      </c>
      <c r="G11" s="13">
        <v>0.10416666666666667</v>
      </c>
    </row>
    <row r="12" spans="1:7" x14ac:dyDescent="0.3">
      <c r="C12" s="46" t="s">
        <v>85</v>
      </c>
      <c r="D12" s="39">
        <v>11</v>
      </c>
      <c r="E12" s="12">
        <v>0.1864406779661017</v>
      </c>
      <c r="F12" s="2">
        <v>15</v>
      </c>
      <c r="G12" s="13">
        <v>0.3125</v>
      </c>
    </row>
    <row r="13" spans="1:7" ht="15" thickBot="1" x14ac:dyDescent="0.35">
      <c r="C13" s="47" t="s">
        <v>86</v>
      </c>
      <c r="D13" s="44">
        <v>10</v>
      </c>
      <c r="E13" s="15">
        <v>0.16949152542372881</v>
      </c>
      <c r="F13" s="33">
        <v>5</v>
      </c>
      <c r="G13" s="16">
        <v>0.10416666666666667</v>
      </c>
    </row>
    <row r="14" spans="1:7" x14ac:dyDescent="0.3">
      <c r="C14" s="41"/>
      <c r="D14" s="41"/>
      <c r="E14" s="42"/>
      <c r="F14" s="41"/>
      <c r="G14" s="42"/>
    </row>
    <row r="15" spans="1:7" x14ac:dyDescent="0.3">
      <c r="D15">
        <f>SUM(D9:D14)</f>
        <v>59</v>
      </c>
      <c r="F15">
        <f t="shared" ref="F15" si="0">SUM(F9:F14)</f>
        <v>48</v>
      </c>
    </row>
  </sheetData>
  <mergeCells count="1">
    <mergeCell ref="C7:G7"/>
  </mergeCells>
  <conditionalFormatting sqref="E9:E13 G9:G13">
    <cfRule type="dataBar" priority="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{ECA9A19B-7727-405B-9A62-E046146E5E85}</x14:id>
        </ext>
      </extLs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CA9A19B-7727-405B-9A62-E046146E5E85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E9:E13 G9:G13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14"/>
  <sheetViews>
    <sheetView showGridLines="0" zoomScale="120" zoomScaleNormal="120" workbookViewId="0">
      <selection activeCell="J18" sqref="J18"/>
    </sheetView>
  </sheetViews>
  <sheetFormatPr defaultRowHeight="14.4" x14ac:dyDescent="0.3"/>
  <cols>
    <col min="3" max="3" width="15" customWidth="1"/>
    <col min="5" max="5" width="10" customWidth="1"/>
    <col min="7" max="7" width="11" customWidth="1"/>
  </cols>
  <sheetData>
    <row r="3" spans="1:7" x14ac:dyDescent="0.3">
      <c r="A3" s="35" t="s">
        <v>103</v>
      </c>
    </row>
    <row r="5" spans="1:7" ht="15" thickBot="1" x14ac:dyDescent="0.35"/>
    <row r="6" spans="1:7" x14ac:dyDescent="0.3">
      <c r="C6" s="58" t="s">
        <v>102</v>
      </c>
      <c r="D6" s="56"/>
      <c r="E6" s="56"/>
      <c r="F6" s="56"/>
      <c r="G6" s="57"/>
    </row>
    <row r="7" spans="1:7" x14ac:dyDescent="0.3">
      <c r="C7" s="26" t="s">
        <v>82</v>
      </c>
      <c r="D7" s="27" t="s">
        <v>5</v>
      </c>
      <c r="E7" s="28" t="s">
        <v>56</v>
      </c>
      <c r="F7" s="29" t="s">
        <v>4</v>
      </c>
      <c r="G7" s="30" t="s">
        <v>56</v>
      </c>
    </row>
    <row r="8" spans="1:7" x14ac:dyDescent="0.3">
      <c r="C8" s="31" t="s">
        <v>83</v>
      </c>
      <c r="D8" s="2">
        <v>17</v>
      </c>
      <c r="E8" s="12">
        <v>0.28813559322033899</v>
      </c>
      <c r="F8" s="2">
        <v>15</v>
      </c>
      <c r="G8" s="13">
        <v>0.22916666666666666</v>
      </c>
    </row>
    <row r="9" spans="1:7" x14ac:dyDescent="0.3">
      <c r="C9" s="31" t="s">
        <v>84</v>
      </c>
      <c r="D9" s="2">
        <v>10</v>
      </c>
      <c r="E9" s="12">
        <v>0.16949152542372881</v>
      </c>
      <c r="F9" s="2">
        <v>13</v>
      </c>
      <c r="G9" s="13">
        <v>0.25</v>
      </c>
    </row>
    <row r="10" spans="1:7" x14ac:dyDescent="0.3">
      <c r="C10" s="31" t="s">
        <v>79</v>
      </c>
      <c r="D10" s="2">
        <v>14</v>
      </c>
      <c r="E10" s="12">
        <v>0.23728813559322035</v>
      </c>
      <c r="F10" s="2">
        <v>9</v>
      </c>
      <c r="G10" s="13">
        <v>0.10416666666666667</v>
      </c>
    </row>
    <row r="11" spans="1:7" x14ac:dyDescent="0.3">
      <c r="C11" s="31" t="s">
        <v>85</v>
      </c>
      <c r="D11" s="2">
        <v>12</v>
      </c>
      <c r="E11" s="12">
        <v>0.20338983050847459</v>
      </c>
      <c r="F11" s="2">
        <v>9</v>
      </c>
      <c r="G11" s="13">
        <v>0.3125</v>
      </c>
    </row>
    <row r="12" spans="1:7" ht="15" thickBot="1" x14ac:dyDescent="0.35">
      <c r="C12" s="32" t="s">
        <v>86</v>
      </c>
      <c r="D12" s="33">
        <v>6</v>
      </c>
      <c r="E12" s="15">
        <v>0.10169491525423729</v>
      </c>
      <c r="F12" s="2">
        <v>2</v>
      </c>
      <c r="G12" s="16">
        <v>0.10416666666666667</v>
      </c>
    </row>
    <row r="13" spans="1:7" x14ac:dyDescent="0.3">
      <c r="C13" s="41"/>
      <c r="D13" s="41"/>
      <c r="E13" s="42"/>
      <c r="F13" s="41"/>
      <c r="G13" s="42"/>
    </row>
    <row r="14" spans="1:7" x14ac:dyDescent="0.3">
      <c r="D14">
        <f>SUM(D8:D13)</f>
        <v>59</v>
      </c>
      <c r="F14">
        <f>SUM(F8:F13)</f>
        <v>48</v>
      </c>
    </row>
  </sheetData>
  <mergeCells count="1">
    <mergeCell ref="C6:G6"/>
  </mergeCells>
  <conditionalFormatting sqref="E8:E12 G8:G12">
    <cfRule type="dataBar" priority="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{7F45CFA2-E2B8-4007-BE5A-91C23E1F6F9F}</x14:id>
        </ext>
      </extLs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F45CFA2-E2B8-4007-BE5A-91C23E1F6F9F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E8:E12 G8:G12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14"/>
  <sheetViews>
    <sheetView showGridLines="0" tabSelected="1" topLeftCell="A10" zoomScale="120" zoomScaleNormal="120" workbookViewId="0">
      <selection activeCell="H17" sqref="H17"/>
    </sheetView>
  </sheetViews>
  <sheetFormatPr defaultColWidth="8.77734375" defaultRowHeight="14.4" x14ac:dyDescent="0.3"/>
  <cols>
    <col min="2" max="2" width="103.77734375" customWidth="1"/>
  </cols>
  <sheetData>
    <row r="4" spans="1:6" x14ac:dyDescent="0.3">
      <c r="B4" s="1" t="s">
        <v>99</v>
      </c>
      <c r="C4" s="2" t="s">
        <v>5</v>
      </c>
      <c r="D4" s="2" t="s">
        <v>56</v>
      </c>
      <c r="E4" s="2" t="s">
        <v>4</v>
      </c>
      <c r="F4" s="2" t="s">
        <v>56</v>
      </c>
    </row>
    <row r="5" spans="1:6" x14ac:dyDescent="0.3">
      <c r="A5" s="53">
        <v>1</v>
      </c>
      <c r="B5" s="2" t="s">
        <v>91</v>
      </c>
      <c r="C5" s="2">
        <v>25</v>
      </c>
      <c r="D5" s="12">
        <f>C5/$C$14</f>
        <v>0.42372881355932202</v>
      </c>
      <c r="E5" s="2">
        <v>16</v>
      </c>
      <c r="F5" s="12">
        <f>E5/$E$14</f>
        <v>0.33333333333333331</v>
      </c>
    </row>
    <row r="6" spans="1:6" x14ac:dyDescent="0.3">
      <c r="A6" s="53">
        <v>2</v>
      </c>
      <c r="B6" s="2" t="s">
        <v>92</v>
      </c>
      <c r="C6" s="2">
        <v>16</v>
      </c>
      <c r="D6" s="12">
        <f t="shared" ref="D6:D12" si="0">C6/$C$14</f>
        <v>0.2711864406779661</v>
      </c>
      <c r="E6" s="2">
        <v>4</v>
      </c>
      <c r="F6" s="12">
        <f t="shared" ref="F6:F12" si="1">E6/$E$14</f>
        <v>8.3333333333333329E-2</v>
      </c>
    </row>
    <row r="7" spans="1:6" x14ac:dyDescent="0.3">
      <c r="A7" s="53">
        <v>3</v>
      </c>
      <c r="B7" s="2" t="s">
        <v>93</v>
      </c>
      <c r="C7" s="2">
        <v>23</v>
      </c>
      <c r="D7" s="12">
        <f t="shared" si="0"/>
        <v>0.38983050847457629</v>
      </c>
      <c r="E7" s="2">
        <v>13</v>
      </c>
      <c r="F7" s="12">
        <f t="shared" si="1"/>
        <v>0.27083333333333331</v>
      </c>
    </row>
    <row r="8" spans="1:6" x14ac:dyDescent="0.3">
      <c r="A8" s="53">
        <v>4</v>
      </c>
      <c r="B8" s="19" t="s">
        <v>94</v>
      </c>
      <c r="C8" s="19">
        <v>7</v>
      </c>
      <c r="D8" s="20">
        <f t="shared" si="0"/>
        <v>0.11864406779661017</v>
      </c>
      <c r="E8" s="19">
        <v>3</v>
      </c>
      <c r="F8" s="20">
        <f t="shared" si="1"/>
        <v>6.25E-2</v>
      </c>
    </row>
    <row r="9" spans="1:6" x14ac:dyDescent="0.3">
      <c r="A9" s="53">
        <v>5</v>
      </c>
      <c r="B9" s="19" t="s">
        <v>95</v>
      </c>
      <c r="C9" s="19">
        <v>16</v>
      </c>
      <c r="D9" s="20">
        <f t="shared" si="0"/>
        <v>0.2711864406779661</v>
      </c>
      <c r="E9" s="19">
        <v>10</v>
      </c>
      <c r="F9" s="20">
        <f t="shared" si="1"/>
        <v>0.20833333333333334</v>
      </c>
    </row>
    <row r="10" spans="1:6" x14ac:dyDescent="0.3">
      <c r="A10" s="53">
        <v>6</v>
      </c>
      <c r="B10" s="19" t="s">
        <v>96</v>
      </c>
      <c r="C10" s="19">
        <v>13</v>
      </c>
      <c r="D10" s="20">
        <f t="shared" si="0"/>
        <v>0.22033898305084745</v>
      </c>
      <c r="E10" s="19">
        <v>9</v>
      </c>
      <c r="F10" s="20">
        <f t="shared" si="1"/>
        <v>0.1875</v>
      </c>
    </row>
    <row r="11" spans="1:6" x14ac:dyDescent="0.3">
      <c r="A11" s="53">
        <v>7</v>
      </c>
      <c r="B11" s="2" t="s">
        <v>97</v>
      </c>
      <c r="C11" s="2">
        <v>10</v>
      </c>
      <c r="D11" s="12">
        <f t="shared" si="0"/>
        <v>0.16949152542372881</v>
      </c>
      <c r="E11" s="2">
        <v>17</v>
      </c>
      <c r="F11" s="12">
        <f t="shared" si="1"/>
        <v>0.35416666666666669</v>
      </c>
    </row>
    <row r="12" spans="1:6" x14ac:dyDescent="0.3">
      <c r="A12" s="53">
        <v>8</v>
      </c>
      <c r="B12" s="2" t="s">
        <v>98</v>
      </c>
      <c r="C12" s="2">
        <v>7</v>
      </c>
      <c r="D12" s="12">
        <f t="shared" si="0"/>
        <v>0.11864406779661017</v>
      </c>
      <c r="E12" s="2">
        <v>8</v>
      </c>
      <c r="F12" s="12">
        <f t="shared" si="1"/>
        <v>0.16666666666666666</v>
      </c>
    </row>
    <row r="13" spans="1:6" x14ac:dyDescent="0.3">
      <c r="D13" s="21"/>
      <c r="F13" s="21"/>
    </row>
    <row r="14" spans="1:6" x14ac:dyDescent="0.3">
      <c r="C14">
        <v>59</v>
      </c>
      <c r="E14">
        <v>48</v>
      </c>
    </row>
  </sheetData>
  <conditionalFormatting sqref="D5:D12 F5:F12">
    <cfRule type="dataBar" priority="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{5112E6C9-0ECE-47C9-9193-D6387FDDB3DD}</x14:id>
        </ext>
      </extLs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112E6C9-0ECE-47C9-9193-D6387FDDB3DD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D5:D12 F5:F12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Figure 7</vt:lpstr>
      <vt:lpstr>Figure 8</vt:lpstr>
      <vt:lpstr>Figure 9</vt:lpstr>
      <vt:lpstr>Figure 10</vt:lpstr>
      <vt:lpstr>Figure 11</vt:lpstr>
      <vt:lpstr>Figure 12</vt:lpstr>
      <vt:lpstr>Figure 13</vt:lpstr>
      <vt:lpstr>Figure 14</vt:lpstr>
      <vt:lpstr>Figure 15</vt:lpstr>
      <vt:lpstr>Figure 16</vt:lpstr>
      <vt:lpstr>Figure 17 </vt:lpstr>
      <vt:lpstr>Figure 18</vt:lpstr>
      <vt:lpstr>Figure 19</vt:lpstr>
      <vt:lpstr>Figure 20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Ilona</dc:creator>
  <cp:lastModifiedBy>MDPI</cp:lastModifiedBy>
  <dcterms:created xsi:type="dcterms:W3CDTF">2021-02-16T11:11:08Z</dcterms:created>
  <dcterms:modified xsi:type="dcterms:W3CDTF">2021-03-24T00:36:11Z</dcterms:modified>
</cp:coreProperties>
</file>