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6"/>
  <workbookPr codeName="DieseArbeitsmappe" defaultThemeVersion="124226"/>
  <mc:AlternateContent xmlns:mc="http://schemas.openxmlformats.org/markup-compatibility/2006">
    <mc:Choice Requires="x15">
      <x15ac:absPath xmlns:x15ac="http://schemas.microsoft.com/office/spreadsheetml/2010/11/ac" url="C:\Users\junn_to\Desktop\"/>
    </mc:Choice>
  </mc:AlternateContent>
  <xr:revisionPtr revIDLastSave="0" documentId="13_ncr:1_{67AF4271-0153-4FBE-AE03-63B5CE0452C1}" xr6:coauthVersionLast="36" xr6:coauthVersionMax="36" xr10:uidLastSave="{00000000-0000-0000-0000-000000000000}"/>
  <bookViews>
    <workbookView xWindow="0" yWindow="0" windowWidth="21570" windowHeight="7980" tabRatio="928" activeTab="1" xr2:uid="{00000000-000D-0000-FFFF-FFFF00000000}"/>
  </bookViews>
  <sheets>
    <sheet name="Summary" sheetId="28" r:id="rId1"/>
    <sheet name="S1_Product systems" sheetId="1" r:id="rId2"/>
    <sheet name="unit conversion - old" sheetId="6" state="hidden" r:id="rId3"/>
    <sheet name="S2_Fuel shares" sheetId="30" r:id="rId4"/>
    <sheet name="S3_Assignment to ESM techs" sheetId="14" r:id="rId5"/>
    <sheet name="S4_Background electricity mixes" sheetId="29" r:id="rId6"/>
    <sheet name="assign4plot InNOSys - old" sheetId="15" state="hidden" r:id="rId7"/>
    <sheet name="assign2enduse InNOSys - old" sheetId="24" state="hidden" r:id="rId8"/>
    <sheet name="Stand Sec Order InNOSys - old" sheetId="25" state="hidden" r:id="rId9"/>
  </sheets>
  <externalReferences>
    <externalReference r:id="rId10"/>
  </externalReferences>
  <definedNames>
    <definedName name="_xlnm.Print_Area" localSheetId="7">#REF!</definedName>
    <definedName name="_xlnm.Print_Area" localSheetId="8">#REF!</definedName>
    <definedName name="_xlnm.Print_Area" localSheetId="2">#REF!</definedName>
    <definedName name="_xlnm.Print_Area">#REF!</definedName>
    <definedName name="x" localSheetId="7">#REF!</definedName>
    <definedName name="x" localSheetId="8">#REF!</definedName>
    <definedName name="x">#REF!</definedName>
    <definedName name="xx" localSheetId="7">#REF!</definedName>
    <definedName name="xx" localSheetId="8">#REF!</definedName>
    <definedName name="xx">#REF!</definedName>
  </definedNames>
  <calcPr calcId="191029"/>
</workbook>
</file>

<file path=xl/calcChain.xml><?xml version="1.0" encoding="utf-8"?>
<calcChain xmlns="http://schemas.openxmlformats.org/spreadsheetml/2006/main">
  <c r="E442" i="14" l="1"/>
  <c r="D442" i="14"/>
  <c r="F441" i="14"/>
  <c r="E441" i="14"/>
  <c r="D441" i="14"/>
  <c r="E440" i="14"/>
  <c r="D440" i="14"/>
  <c r="D71" i="14" l="1"/>
  <c r="D67" i="14"/>
  <c r="D386" i="14" l="1"/>
  <c r="BB218" i="30" l="1"/>
  <c r="BA218" i="30"/>
  <c r="AZ218" i="30"/>
  <c r="AY218" i="30"/>
  <c r="AX218" i="30"/>
  <c r="AW218" i="30"/>
  <c r="AV218" i="30"/>
  <c r="AU218" i="30"/>
  <c r="AT218" i="30"/>
  <c r="AS218" i="30"/>
  <c r="AR218" i="30"/>
  <c r="AQ218" i="30"/>
  <c r="AP218" i="30"/>
  <c r="AO218" i="30"/>
  <c r="AN218" i="30"/>
  <c r="AM218" i="30"/>
  <c r="AL218" i="30"/>
  <c r="AK218" i="30"/>
  <c r="AJ218" i="30"/>
  <c r="AI218" i="30"/>
  <c r="AH218" i="30"/>
  <c r="AG218" i="30"/>
  <c r="AF218" i="30"/>
  <c r="AE218" i="30"/>
  <c r="AD218" i="30"/>
  <c r="AC218" i="30"/>
  <c r="AB218" i="30"/>
  <c r="AA218" i="30"/>
  <c r="Z218" i="30"/>
  <c r="Y218" i="30"/>
  <c r="X218" i="30"/>
  <c r="W218" i="30"/>
  <c r="V218" i="30"/>
  <c r="U218" i="30"/>
  <c r="T218" i="30"/>
  <c r="S218" i="30"/>
  <c r="R218" i="30"/>
  <c r="Q218" i="30"/>
  <c r="P218" i="30"/>
  <c r="O218" i="30"/>
  <c r="N218" i="30"/>
  <c r="M218" i="30"/>
  <c r="L218" i="30"/>
  <c r="K218" i="30"/>
  <c r="J218" i="30"/>
  <c r="I218" i="30"/>
  <c r="H218" i="30"/>
  <c r="G218" i="30"/>
  <c r="F218" i="30"/>
  <c r="E218" i="30"/>
  <c r="D218" i="30"/>
  <c r="BB214" i="30"/>
  <c r="BA214" i="30"/>
  <c r="AZ214" i="30"/>
  <c r="AY214" i="30"/>
  <c r="AX214" i="30"/>
  <c r="AW214" i="30"/>
  <c r="AV214" i="30"/>
  <c r="AU214" i="30"/>
  <c r="AT214" i="30"/>
  <c r="AS214" i="30"/>
  <c r="AR214" i="30"/>
  <c r="AQ214" i="30"/>
  <c r="AP214" i="30"/>
  <c r="AO214" i="30"/>
  <c r="AN214" i="30"/>
  <c r="AM214" i="30"/>
  <c r="AL214" i="30"/>
  <c r="AK214" i="30"/>
  <c r="AJ214" i="30"/>
  <c r="AI214" i="30"/>
  <c r="AH214" i="30"/>
  <c r="AG214" i="30"/>
  <c r="AF214" i="30"/>
  <c r="AE214" i="30"/>
  <c r="AD214" i="30"/>
  <c r="AC214" i="30"/>
  <c r="AB214" i="30"/>
  <c r="AA214" i="30"/>
  <c r="Z214" i="30"/>
  <c r="Y214" i="30"/>
  <c r="X214" i="30"/>
  <c r="W214" i="30"/>
  <c r="V214" i="30"/>
  <c r="U214" i="30"/>
  <c r="T214" i="30"/>
  <c r="S214" i="30"/>
  <c r="R214" i="30"/>
  <c r="Q214" i="30"/>
  <c r="P214" i="30"/>
  <c r="O214" i="30"/>
  <c r="N214" i="30"/>
  <c r="M214" i="30"/>
  <c r="L214" i="30"/>
  <c r="K214" i="30"/>
  <c r="J214" i="30"/>
  <c r="I214" i="30"/>
  <c r="H214" i="30"/>
  <c r="G214" i="30"/>
  <c r="F214" i="30"/>
  <c r="E214" i="30"/>
  <c r="D214" i="30"/>
  <c r="BB210" i="30"/>
  <c r="BA210" i="30"/>
  <c r="AZ210" i="30"/>
  <c r="AY210" i="30"/>
  <c r="AX210" i="30"/>
  <c r="AW210" i="30"/>
  <c r="AV210" i="30"/>
  <c r="AU210" i="30"/>
  <c r="AT210" i="30"/>
  <c r="AS210" i="30"/>
  <c r="AR210" i="30"/>
  <c r="AQ210" i="30"/>
  <c r="AP210" i="30"/>
  <c r="AO210" i="30"/>
  <c r="AN210" i="30"/>
  <c r="AM210" i="30"/>
  <c r="AL210" i="30"/>
  <c r="AK210" i="30"/>
  <c r="AJ210" i="30"/>
  <c r="AI210" i="30"/>
  <c r="AH210" i="30"/>
  <c r="AG210" i="30"/>
  <c r="AF210" i="30"/>
  <c r="AE210" i="30"/>
  <c r="AD210" i="30"/>
  <c r="AC210" i="30"/>
  <c r="AB210" i="30"/>
  <c r="AA210" i="30"/>
  <c r="Z210" i="30"/>
  <c r="Y210" i="30"/>
  <c r="X210" i="30"/>
  <c r="W210" i="30"/>
  <c r="V210" i="30"/>
  <c r="U210" i="30"/>
  <c r="T210" i="30"/>
  <c r="S210" i="30"/>
  <c r="R210" i="30"/>
  <c r="Q210" i="30"/>
  <c r="P210" i="30"/>
  <c r="O210" i="30"/>
  <c r="N210" i="30"/>
  <c r="M210" i="30"/>
  <c r="L210" i="30"/>
  <c r="K210" i="30"/>
  <c r="J210" i="30"/>
  <c r="I210" i="30"/>
  <c r="H210" i="30"/>
  <c r="G210" i="30"/>
  <c r="F210" i="30"/>
  <c r="E210" i="30"/>
  <c r="D210" i="30"/>
  <c r="BB205" i="30"/>
  <c r="BA205" i="30"/>
  <c r="AZ205" i="30"/>
  <c r="AY205" i="30"/>
  <c r="AX205" i="30"/>
  <c r="AW205" i="30"/>
  <c r="AV205" i="30"/>
  <c r="AU205" i="30"/>
  <c r="AT205" i="30"/>
  <c r="AS205" i="30"/>
  <c r="AR205" i="30"/>
  <c r="AQ205" i="30"/>
  <c r="AP205" i="30"/>
  <c r="AO205" i="30"/>
  <c r="AN205" i="30"/>
  <c r="AM205" i="30"/>
  <c r="AL205" i="30"/>
  <c r="AK205" i="30"/>
  <c r="AJ205" i="30"/>
  <c r="AI205" i="30"/>
  <c r="AH205" i="30"/>
  <c r="AG205" i="30"/>
  <c r="AF205" i="30"/>
  <c r="AE205" i="30"/>
  <c r="AD205" i="30"/>
  <c r="AC205" i="30"/>
  <c r="AB205" i="30"/>
  <c r="AA205" i="30"/>
  <c r="Z205" i="30"/>
  <c r="Y205" i="30"/>
  <c r="X205" i="30"/>
  <c r="W205" i="30"/>
  <c r="V205" i="30"/>
  <c r="U205" i="30"/>
  <c r="T205" i="30"/>
  <c r="S205" i="30"/>
  <c r="R205" i="30"/>
  <c r="Q205" i="30"/>
  <c r="P205" i="30"/>
  <c r="O205" i="30"/>
  <c r="N205" i="30"/>
  <c r="M205" i="30"/>
  <c r="L205" i="30"/>
  <c r="K205" i="30"/>
  <c r="J205" i="30"/>
  <c r="I205" i="30"/>
  <c r="H205" i="30"/>
  <c r="G205" i="30"/>
  <c r="F205" i="30"/>
  <c r="E205" i="30"/>
  <c r="D205" i="30"/>
  <c r="BB202" i="30"/>
  <c r="BA202" i="30"/>
  <c r="AZ202" i="30"/>
  <c r="AY202" i="30"/>
  <c r="AX202" i="30"/>
  <c r="AW202" i="30"/>
  <c r="AV202" i="30"/>
  <c r="AU202" i="30"/>
  <c r="AT202" i="30"/>
  <c r="AS202" i="30"/>
  <c r="AR202" i="30"/>
  <c r="AQ202" i="30"/>
  <c r="AP202" i="30"/>
  <c r="AO202" i="30"/>
  <c r="AN202" i="30"/>
  <c r="AM202" i="30"/>
  <c r="AL202" i="30"/>
  <c r="AK202" i="30"/>
  <c r="AJ202" i="30"/>
  <c r="AI202" i="30"/>
  <c r="AH202" i="30"/>
  <c r="AG202" i="30"/>
  <c r="AF202" i="30"/>
  <c r="AE202" i="30"/>
  <c r="AD202" i="30"/>
  <c r="AC202" i="30"/>
  <c r="AB202" i="30"/>
  <c r="AA202" i="30"/>
  <c r="Z202" i="30"/>
  <c r="Y202" i="30"/>
  <c r="X202" i="30"/>
  <c r="W202" i="30"/>
  <c r="V202" i="30"/>
  <c r="U202" i="30"/>
  <c r="T202" i="30"/>
  <c r="S202" i="30"/>
  <c r="R202" i="30"/>
  <c r="Q202" i="30"/>
  <c r="P202" i="30"/>
  <c r="O202" i="30"/>
  <c r="N202" i="30"/>
  <c r="M202" i="30"/>
  <c r="L202" i="30"/>
  <c r="K202" i="30"/>
  <c r="J202" i="30"/>
  <c r="I202" i="30"/>
  <c r="H202" i="30"/>
  <c r="G202" i="30"/>
  <c r="F202" i="30"/>
  <c r="E202" i="30"/>
  <c r="D202" i="30"/>
  <c r="BB199" i="30"/>
  <c r="BA199" i="30"/>
  <c r="AZ199" i="30"/>
  <c r="AY199" i="30"/>
  <c r="AX199" i="30"/>
  <c r="AW199" i="30"/>
  <c r="AV199" i="30"/>
  <c r="AU199" i="30"/>
  <c r="AT199" i="30"/>
  <c r="AS199" i="30"/>
  <c r="AR199" i="30"/>
  <c r="AQ199" i="30"/>
  <c r="AP199" i="30"/>
  <c r="AO199" i="30"/>
  <c r="AN199" i="30"/>
  <c r="AM199" i="30"/>
  <c r="AL199" i="30"/>
  <c r="AK199" i="30"/>
  <c r="AJ199" i="30"/>
  <c r="AI199" i="30"/>
  <c r="AH199" i="30"/>
  <c r="AG199" i="30"/>
  <c r="AF199" i="30"/>
  <c r="AE199" i="30"/>
  <c r="AD199" i="30"/>
  <c r="AC199" i="30"/>
  <c r="AB199" i="30"/>
  <c r="AA199" i="30"/>
  <c r="Z199" i="30"/>
  <c r="Y199" i="30"/>
  <c r="X199" i="30"/>
  <c r="W199" i="30"/>
  <c r="V199" i="30"/>
  <c r="U199" i="30"/>
  <c r="T199" i="30"/>
  <c r="S199" i="30"/>
  <c r="R199" i="30"/>
  <c r="Q199" i="30"/>
  <c r="P199" i="30"/>
  <c r="O199" i="30"/>
  <c r="N199" i="30"/>
  <c r="M199" i="30"/>
  <c r="L199" i="30"/>
  <c r="K199" i="30"/>
  <c r="J199" i="30"/>
  <c r="I199" i="30"/>
  <c r="H199" i="30"/>
  <c r="G199" i="30"/>
  <c r="F199" i="30"/>
  <c r="E199" i="30"/>
  <c r="D199" i="30"/>
  <c r="BB196" i="30"/>
  <c r="BA196" i="30"/>
  <c r="AZ196" i="30"/>
  <c r="AY196" i="30"/>
  <c r="AX196" i="30"/>
  <c r="AW196" i="30"/>
  <c r="AV196" i="30"/>
  <c r="AU196" i="30"/>
  <c r="AT196" i="30"/>
  <c r="AS196" i="30"/>
  <c r="AR196" i="30"/>
  <c r="AQ196" i="30"/>
  <c r="AP196" i="30"/>
  <c r="AO196" i="30"/>
  <c r="AN196" i="30"/>
  <c r="AM196" i="30"/>
  <c r="AL196" i="30"/>
  <c r="AK196" i="30"/>
  <c r="AJ196" i="30"/>
  <c r="AI196" i="30"/>
  <c r="AH196" i="30"/>
  <c r="AG196" i="30"/>
  <c r="AF196" i="30"/>
  <c r="AE196" i="30"/>
  <c r="AD196" i="30"/>
  <c r="AC196" i="30"/>
  <c r="AB196" i="30"/>
  <c r="AA196" i="30"/>
  <c r="Z196" i="30"/>
  <c r="Y196" i="30"/>
  <c r="X196" i="30"/>
  <c r="W196" i="30"/>
  <c r="V196" i="30"/>
  <c r="U196" i="30"/>
  <c r="T196" i="30"/>
  <c r="S196" i="30"/>
  <c r="R196" i="30"/>
  <c r="Q196" i="30"/>
  <c r="P196" i="30"/>
  <c r="O196" i="30"/>
  <c r="N196" i="30"/>
  <c r="M196" i="30"/>
  <c r="L196" i="30"/>
  <c r="K196" i="30"/>
  <c r="J196" i="30"/>
  <c r="I196" i="30"/>
  <c r="H196" i="30"/>
  <c r="G196" i="30"/>
  <c r="F196" i="30"/>
  <c r="E196" i="30"/>
  <c r="D196" i="30"/>
  <c r="BB193" i="30"/>
  <c r="BA193" i="30"/>
  <c r="AZ193" i="30"/>
  <c r="AY193" i="30"/>
  <c r="AX193" i="30"/>
  <c r="AW193" i="30"/>
  <c r="AV193" i="30"/>
  <c r="AU193" i="30"/>
  <c r="AT193" i="30"/>
  <c r="AS193" i="30"/>
  <c r="AR193" i="30"/>
  <c r="AQ193" i="30"/>
  <c r="AP193" i="30"/>
  <c r="AO193" i="30"/>
  <c r="AN193" i="30"/>
  <c r="AM193" i="30"/>
  <c r="AL193" i="30"/>
  <c r="AK193" i="30"/>
  <c r="AJ193" i="30"/>
  <c r="AI193" i="30"/>
  <c r="AH193" i="30"/>
  <c r="AG193" i="30"/>
  <c r="AF193" i="30"/>
  <c r="AE193" i="30"/>
  <c r="AD193" i="30"/>
  <c r="AC193" i="30"/>
  <c r="AB193" i="30"/>
  <c r="AA193" i="30"/>
  <c r="Z193" i="30"/>
  <c r="Y193" i="30"/>
  <c r="X193" i="30"/>
  <c r="W193" i="30"/>
  <c r="V193" i="30"/>
  <c r="U193" i="30"/>
  <c r="T193" i="30"/>
  <c r="S193" i="30"/>
  <c r="R193" i="30"/>
  <c r="Q193" i="30"/>
  <c r="P193" i="30"/>
  <c r="O193" i="30"/>
  <c r="N193" i="30"/>
  <c r="M193" i="30"/>
  <c r="L193" i="30"/>
  <c r="K193" i="30"/>
  <c r="J193" i="30"/>
  <c r="I193" i="30"/>
  <c r="H193" i="30"/>
  <c r="G193" i="30"/>
  <c r="F193" i="30"/>
  <c r="E193" i="30"/>
  <c r="D193" i="30"/>
  <c r="BB188" i="30"/>
  <c r="BA188" i="30"/>
  <c r="AZ188" i="30"/>
  <c r="AY188" i="30"/>
  <c r="AX188" i="30"/>
  <c r="AW188" i="30"/>
  <c r="AV188" i="30"/>
  <c r="AU188" i="30"/>
  <c r="AT188" i="30"/>
  <c r="AS188" i="30"/>
  <c r="AR188" i="30"/>
  <c r="AQ188" i="30"/>
  <c r="AP188" i="30"/>
  <c r="AO188" i="30"/>
  <c r="AN188" i="30"/>
  <c r="AM188" i="30"/>
  <c r="AL188" i="30"/>
  <c r="AK188" i="30"/>
  <c r="AJ188" i="30"/>
  <c r="AI188" i="30"/>
  <c r="AH188" i="30"/>
  <c r="AG188" i="30"/>
  <c r="AF188" i="30"/>
  <c r="AE188" i="30"/>
  <c r="AD188" i="30"/>
  <c r="AC188" i="30"/>
  <c r="AB188" i="30"/>
  <c r="AA188" i="30"/>
  <c r="Z188" i="30"/>
  <c r="Y188" i="30"/>
  <c r="X188" i="30"/>
  <c r="W188" i="30"/>
  <c r="V188" i="30"/>
  <c r="U188" i="30"/>
  <c r="T188" i="30"/>
  <c r="S188" i="30"/>
  <c r="R188" i="30"/>
  <c r="Q188" i="30"/>
  <c r="P188" i="30"/>
  <c r="O188" i="30"/>
  <c r="N188" i="30"/>
  <c r="M188" i="30"/>
  <c r="L188" i="30"/>
  <c r="K188" i="30"/>
  <c r="J188" i="30"/>
  <c r="I188" i="30"/>
  <c r="H188" i="30"/>
  <c r="G188" i="30"/>
  <c r="F188" i="30"/>
  <c r="E188" i="30"/>
  <c r="D188" i="30"/>
  <c r="BB182" i="30"/>
  <c r="BA182" i="30"/>
  <c r="AZ182" i="30"/>
  <c r="AY182" i="30"/>
  <c r="AX182" i="30"/>
  <c r="AW182" i="30"/>
  <c r="AV182" i="30"/>
  <c r="AU182" i="30"/>
  <c r="AT182" i="30"/>
  <c r="AS182" i="30"/>
  <c r="AR182" i="30"/>
  <c r="AQ182" i="30"/>
  <c r="AP182" i="30"/>
  <c r="AO182" i="30"/>
  <c r="AN182" i="30"/>
  <c r="AM182" i="30"/>
  <c r="AL182" i="30"/>
  <c r="AK182" i="30"/>
  <c r="AJ182" i="30"/>
  <c r="AI182" i="30"/>
  <c r="AH182" i="30"/>
  <c r="AG182" i="30"/>
  <c r="AF182" i="30"/>
  <c r="AE182" i="30"/>
  <c r="AD182" i="30"/>
  <c r="AC182" i="30"/>
  <c r="AB182" i="30"/>
  <c r="AA182" i="30"/>
  <c r="Z182" i="30"/>
  <c r="Y182" i="30"/>
  <c r="X182" i="30"/>
  <c r="W182" i="30"/>
  <c r="V182" i="30"/>
  <c r="U182" i="30"/>
  <c r="T182" i="30"/>
  <c r="S182" i="30"/>
  <c r="R182" i="30"/>
  <c r="Q182" i="30"/>
  <c r="P182" i="30"/>
  <c r="O182" i="30"/>
  <c r="N182" i="30"/>
  <c r="M182" i="30"/>
  <c r="L182" i="30"/>
  <c r="K182" i="30"/>
  <c r="J182" i="30"/>
  <c r="I182" i="30"/>
  <c r="H182" i="30"/>
  <c r="G182" i="30"/>
  <c r="F182" i="30"/>
  <c r="E182" i="30"/>
  <c r="D182" i="30"/>
  <c r="BB181" i="30"/>
  <c r="BA181" i="30"/>
  <c r="AZ181" i="30"/>
  <c r="AY181" i="30"/>
  <c r="AX181" i="30"/>
  <c r="AW181" i="30"/>
  <c r="AV181" i="30"/>
  <c r="AU181" i="30"/>
  <c r="AT181" i="30"/>
  <c r="AS181" i="30"/>
  <c r="AR181" i="30"/>
  <c r="AQ181" i="30"/>
  <c r="AP181" i="30"/>
  <c r="AO181" i="30"/>
  <c r="AN181" i="30"/>
  <c r="AM181" i="30"/>
  <c r="AL181" i="30"/>
  <c r="AK181" i="30"/>
  <c r="AJ181" i="30"/>
  <c r="AI181" i="30"/>
  <c r="AH181" i="30"/>
  <c r="AG181" i="30"/>
  <c r="AF181" i="30"/>
  <c r="AE181" i="30"/>
  <c r="AD181" i="30"/>
  <c r="AC181" i="30"/>
  <c r="AB181" i="30"/>
  <c r="AA181" i="30"/>
  <c r="Z181" i="30"/>
  <c r="Y181" i="30"/>
  <c r="X181" i="30"/>
  <c r="W181" i="30"/>
  <c r="V181" i="30"/>
  <c r="U181" i="30"/>
  <c r="T181" i="30"/>
  <c r="S181" i="30"/>
  <c r="R181" i="30"/>
  <c r="Q181" i="30"/>
  <c r="P181" i="30"/>
  <c r="O181" i="30"/>
  <c r="N181" i="30"/>
  <c r="M181" i="30"/>
  <c r="L181" i="30"/>
  <c r="K181" i="30"/>
  <c r="J181" i="30"/>
  <c r="I181" i="30"/>
  <c r="H181" i="30"/>
  <c r="G181" i="30"/>
  <c r="F181" i="30"/>
  <c r="E181" i="30"/>
  <c r="D181" i="30"/>
  <c r="BB178" i="30"/>
  <c r="BA178" i="30"/>
  <c r="AZ178" i="30"/>
  <c r="AY178" i="30"/>
  <c r="AX178" i="30"/>
  <c r="AW178" i="30"/>
  <c r="AV178" i="30"/>
  <c r="AU178" i="30"/>
  <c r="AT178" i="30"/>
  <c r="AS178" i="30"/>
  <c r="AR178" i="30"/>
  <c r="AQ178" i="30"/>
  <c r="AP178" i="30"/>
  <c r="AO178" i="30"/>
  <c r="AN178" i="30"/>
  <c r="AM178" i="30"/>
  <c r="AL178" i="30"/>
  <c r="AK178" i="30"/>
  <c r="AJ178" i="30"/>
  <c r="AI178" i="30"/>
  <c r="AH178" i="30"/>
  <c r="AG178" i="30"/>
  <c r="AF178" i="30"/>
  <c r="AE178" i="30"/>
  <c r="AD178" i="30"/>
  <c r="AC178" i="30"/>
  <c r="AB178" i="30"/>
  <c r="AA178" i="30"/>
  <c r="Z178" i="30"/>
  <c r="Y178" i="30"/>
  <c r="X178" i="30"/>
  <c r="W178" i="30"/>
  <c r="V178" i="30"/>
  <c r="U178" i="30"/>
  <c r="T178" i="30"/>
  <c r="S178" i="30"/>
  <c r="R178" i="30"/>
  <c r="Q178" i="30"/>
  <c r="P178" i="30"/>
  <c r="O178" i="30"/>
  <c r="N178" i="30"/>
  <c r="M178" i="30"/>
  <c r="L178" i="30"/>
  <c r="K178" i="30"/>
  <c r="J178" i="30"/>
  <c r="I178" i="30"/>
  <c r="H178" i="30"/>
  <c r="G178" i="30"/>
  <c r="F178" i="30"/>
  <c r="E178" i="30"/>
  <c r="D178" i="30"/>
  <c r="BB177" i="30"/>
  <c r="BA177" i="30"/>
  <c r="AZ177" i="30"/>
  <c r="AY177" i="30"/>
  <c r="AX177" i="30"/>
  <c r="AW177" i="30"/>
  <c r="AV177" i="30"/>
  <c r="AU177" i="30"/>
  <c r="AT177" i="30"/>
  <c r="AS177" i="30"/>
  <c r="AR177" i="30"/>
  <c r="AQ177" i="30"/>
  <c r="AP177" i="30"/>
  <c r="AO177" i="30"/>
  <c r="AN177" i="30"/>
  <c r="AM177" i="30"/>
  <c r="AL177" i="30"/>
  <c r="AK177" i="30"/>
  <c r="AJ177" i="30"/>
  <c r="AI177" i="30"/>
  <c r="AH177" i="30"/>
  <c r="AG177" i="30"/>
  <c r="AF177" i="30"/>
  <c r="AE177" i="30"/>
  <c r="AD177" i="30"/>
  <c r="AC177" i="30"/>
  <c r="AB177" i="30"/>
  <c r="AA177" i="30"/>
  <c r="Z177" i="30"/>
  <c r="Y177" i="30"/>
  <c r="X177" i="30"/>
  <c r="W177" i="30"/>
  <c r="V177" i="30"/>
  <c r="U177" i="30"/>
  <c r="T177" i="30"/>
  <c r="S177" i="30"/>
  <c r="R177" i="30"/>
  <c r="Q177" i="30"/>
  <c r="P177" i="30"/>
  <c r="O177" i="30"/>
  <c r="N177" i="30"/>
  <c r="M177" i="30"/>
  <c r="L177" i="30"/>
  <c r="K177" i="30"/>
  <c r="J177" i="30"/>
  <c r="I177" i="30"/>
  <c r="H177" i="30"/>
  <c r="G177" i="30"/>
  <c r="F177" i="30"/>
  <c r="E177" i="30"/>
  <c r="D177" i="30"/>
  <c r="BB174" i="30"/>
  <c r="BA174" i="30"/>
  <c r="AZ174" i="30"/>
  <c r="AY174" i="30"/>
  <c r="AX174" i="30"/>
  <c r="AW174" i="30"/>
  <c r="AV174" i="30"/>
  <c r="AU174" i="30"/>
  <c r="AT174" i="30"/>
  <c r="AS174" i="30"/>
  <c r="AR174" i="30"/>
  <c r="AQ174" i="30"/>
  <c r="AP174" i="30"/>
  <c r="AO174" i="30"/>
  <c r="AN174" i="30"/>
  <c r="AM174" i="30"/>
  <c r="AL174" i="30"/>
  <c r="AK174" i="30"/>
  <c r="AJ174" i="30"/>
  <c r="AI174" i="30"/>
  <c r="AH174" i="30"/>
  <c r="AG174" i="30"/>
  <c r="AF174" i="30"/>
  <c r="AE174" i="30"/>
  <c r="AD174" i="30"/>
  <c r="AC174" i="30"/>
  <c r="AB174" i="30"/>
  <c r="AA174" i="30"/>
  <c r="Z174" i="30"/>
  <c r="Y174" i="30"/>
  <c r="X174" i="30"/>
  <c r="W174" i="30"/>
  <c r="V174" i="30"/>
  <c r="U174" i="30"/>
  <c r="T174" i="30"/>
  <c r="S174" i="30"/>
  <c r="R174" i="30"/>
  <c r="Q174" i="30"/>
  <c r="P174" i="30"/>
  <c r="O174" i="30"/>
  <c r="N174" i="30"/>
  <c r="M174" i="30"/>
  <c r="L174" i="30"/>
  <c r="K174" i="30"/>
  <c r="J174" i="30"/>
  <c r="I174" i="30"/>
  <c r="H174" i="30"/>
  <c r="G174" i="30"/>
  <c r="F174" i="30"/>
  <c r="E174" i="30"/>
  <c r="D174" i="30"/>
  <c r="BB173" i="30"/>
  <c r="BA173" i="30"/>
  <c r="AZ173" i="30"/>
  <c r="AY173" i="30"/>
  <c r="AX173" i="30"/>
  <c r="AW173" i="30"/>
  <c r="AV173" i="30"/>
  <c r="AU173" i="30"/>
  <c r="AU175" i="30" s="1"/>
  <c r="AT173" i="30"/>
  <c r="AS173" i="30"/>
  <c r="AR173" i="30"/>
  <c r="AQ173" i="30"/>
  <c r="AQ175" i="30" s="1"/>
  <c r="AP173" i="30"/>
  <c r="AO173" i="30"/>
  <c r="AN173" i="30"/>
  <c r="AM173" i="30"/>
  <c r="AM175" i="30" s="1"/>
  <c r="AL173" i="30"/>
  <c r="AK173" i="30"/>
  <c r="AJ173" i="30"/>
  <c r="AI173" i="30"/>
  <c r="AI175" i="30" s="1"/>
  <c r="AH173" i="30"/>
  <c r="AG173" i="30"/>
  <c r="AF173" i="30"/>
  <c r="AE173" i="30"/>
  <c r="AE175" i="30" s="1"/>
  <c r="AD173" i="30"/>
  <c r="AC173" i="30"/>
  <c r="AB173" i="30"/>
  <c r="AA173" i="30"/>
  <c r="AA175" i="30" s="1"/>
  <c r="Z173" i="30"/>
  <c r="Y173" i="30"/>
  <c r="X173" i="30"/>
  <c r="W173" i="30"/>
  <c r="W175" i="30" s="1"/>
  <c r="V173" i="30"/>
  <c r="U173" i="30"/>
  <c r="T173" i="30"/>
  <c r="S173" i="30"/>
  <c r="S175" i="30" s="1"/>
  <c r="R173" i="30"/>
  <c r="Q173" i="30"/>
  <c r="P173" i="30"/>
  <c r="O173" i="30"/>
  <c r="O175" i="30" s="1"/>
  <c r="N173" i="30"/>
  <c r="M173" i="30"/>
  <c r="L173" i="30"/>
  <c r="K173" i="30"/>
  <c r="K175" i="30" s="1"/>
  <c r="J173" i="30"/>
  <c r="I173" i="30"/>
  <c r="H173" i="30"/>
  <c r="G173" i="30"/>
  <c r="G175" i="30" s="1"/>
  <c r="F173" i="30"/>
  <c r="E173" i="30"/>
  <c r="D173" i="30"/>
  <c r="BB170" i="30"/>
  <c r="BA170" i="30"/>
  <c r="AZ170" i="30"/>
  <c r="AY170" i="30"/>
  <c r="AX170" i="30"/>
  <c r="AW170" i="30"/>
  <c r="AV170" i="30"/>
  <c r="AU170" i="30"/>
  <c r="AT170" i="30"/>
  <c r="AS170" i="30"/>
  <c r="AR170" i="30"/>
  <c r="AQ170" i="30"/>
  <c r="AP170" i="30"/>
  <c r="AO170" i="30"/>
  <c r="AN170" i="30"/>
  <c r="AM170" i="30"/>
  <c r="AL170" i="30"/>
  <c r="AK170" i="30"/>
  <c r="AJ170" i="30"/>
  <c r="AI170" i="30"/>
  <c r="AH170" i="30"/>
  <c r="AG170" i="30"/>
  <c r="AF170" i="30"/>
  <c r="AE170" i="30"/>
  <c r="AD170" i="30"/>
  <c r="AC170" i="30"/>
  <c r="AB170" i="30"/>
  <c r="AA170" i="30"/>
  <c r="Z170" i="30"/>
  <c r="Y170" i="30"/>
  <c r="X170" i="30"/>
  <c r="W170" i="30"/>
  <c r="V170" i="30"/>
  <c r="U170" i="30"/>
  <c r="T170" i="30"/>
  <c r="S170" i="30"/>
  <c r="R170" i="30"/>
  <c r="Q170" i="30"/>
  <c r="P170" i="30"/>
  <c r="O170" i="30"/>
  <c r="N170" i="30"/>
  <c r="M170" i="30"/>
  <c r="L170" i="30"/>
  <c r="K170" i="30"/>
  <c r="J170" i="30"/>
  <c r="I170" i="30"/>
  <c r="H170" i="30"/>
  <c r="G170" i="30"/>
  <c r="F170" i="30"/>
  <c r="E170" i="30"/>
  <c r="D170" i="30"/>
  <c r="BB169" i="30"/>
  <c r="BA169" i="30"/>
  <c r="BA171" i="30" s="1"/>
  <c r="AZ169" i="30"/>
  <c r="AY169" i="30"/>
  <c r="AX169" i="30"/>
  <c r="AW169" i="30"/>
  <c r="AW171" i="30" s="1"/>
  <c r="AV169" i="30"/>
  <c r="AU169" i="30"/>
  <c r="AT169" i="30"/>
  <c r="AS169" i="30"/>
  <c r="AR169" i="30"/>
  <c r="AQ169" i="30"/>
  <c r="AP169" i="30"/>
  <c r="AO169" i="30"/>
  <c r="AN169" i="30"/>
  <c r="AM169" i="30"/>
  <c r="AL169" i="30"/>
  <c r="AK169" i="30"/>
  <c r="AK171" i="30" s="1"/>
  <c r="AJ169" i="30"/>
  <c r="AI169" i="30"/>
  <c r="AH169" i="30"/>
  <c r="AG169" i="30"/>
  <c r="AG171" i="30" s="1"/>
  <c r="AF169" i="30"/>
  <c r="AE169" i="30"/>
  <c r="AD169" i="30"/>
  <c r="AC169" i="30"/>
  <c r="AB169" i="30"/>
  <c r="AA169" i="30"/>
  <c r="Z169" i="30"/>
  <c r="Y169" i="30"/>
  <c r="X169" i="30"/>
  <c r="W169" i="30"/>
  <c r="V169" i="30"/>
  <c r="U169" i="30"/>
  <c r="U171" i="30" s="1"/>
  <c r="T169" i="30"/>
  <c r="S169" i="30"/>
  <c r="R169" i="30"/>
  <c r="Q169" i="30"/>
  <c r="Q171" i="30" s="1"/>
  <c r="P169" i="30"/>
  <c r="O169" i="30"/>
  <c r="N169" i="30"/>
  <c r="M169" i="30"/>
  <c r="L169" i="30"/>
  <c r="K169" i="30"/>
  <c r="J169" i="30"/>
  <c r="I169" i="30"/>
  <c r="H169" i="30"/>
  <c r="G169" i="30"/>
  <c r="F169" i="30"/>
  <c r="E169" i="30"/>
  <c r="E171" i="30" s="1"/>
  <c r="D169" i="30"/>
  <c r="BB166" i="30"/>
  <c r="BA166" i="30"/>
  <c r="AZ166" i="30"/>
  <c r="AY166" i="30"/>
  <c r="AX166" i="30"/>
  <c r="AW166" i="30"/>
  <c r="AV166" i="30"/>
  <c r="AU166" i="30"/>
  <c r="AT166" i="30"/>
  <c r="AS166" i="30"/>
  <c r="AR166" i="30"/>
  <c r="AQ166" i="30"/>
  <c r="AP166" i="30"/>
  <c r="AO166" i="30"/>
  <c r="AN166" i="30"/>
  <c r="AM166" i="30"/>
  <c r="AL166" i="30"/>
  <c r="AK166" i="30"/>
  <c r="AJ166" i="30"/>
  <c r="AI166" i="30"/>
  <c r="AH166" i="30"/>
  <c r="AG166" i="30"/>
  <c r="AF166" i="30"/>
  <c r="AE166" i="30"/>
  <c r="AD166" i="30"/>
  <c r="AC166" i="30"/>
  <c r="AB166" i="30"/>
  <c r="AA166" i="30"/>
  <c r="Z166" i="30"/>
  <c r="Y166" i="30"/>
  <c r="X166" i="30"/>
  <c r="W166" i="30"/>
  <c r="V166" i="30"/>
  <c r="U166" i="30"/>
  <c r="T166" i="30"/>
  <c r="S166" i="30"/>
  <c r="R166" i="30"/>
  <c r="Q166" i="30"/>
  <c r="P166" i="30"/>
  <c r="O166" i="30"/>
  <c r="N166" i="30"/>
  <c r="M166" i="30"/>
  <c r="L166" i="30"/>
  <c r="K166" i="30"/>
  <c r="J166" i="30"/>
  <c r="I166" i="30"/>
  <c r="H166" i="30"/>
  <c r="G166" i="30"/>
  <c r="F166" i="30"/>
  <c r="E166" i="30"/>
  <c r="D166" i="30"/>
  <c r="BB165" i="30"/>
  <c r="BA165" i="30"/>
  <c r="AZ165" i="30"/>
  <c r="AY165" i="30"/>
  <c r="AY167" i="30" s="1"/>
  <c r="AX165" i="30"/>
  <c r="AW165" i="30"/>
  <c r="AV165" i="30"/>
  <c r="AU165" i="30"/>
  <c r="AU167" i="30" s="1"/>
  <c r="AT165" i="30"/>
  <c r="AT167" i="30" s="1"/>
  <c r="AS165" i="30"/>
  <c r="AR165" i="30"/>
  <c r="AQ165" i="30"/>
  <c r="AQ167" i="30" s="1"/>
  <c r="AP165" i="30"/>
  <c r="AO165" i="30"/>
  <c r="AN165" i="30"/>
  <c r="AM165" i="30"/>
  <c r="AM167" i="30" s="1"/>
  <c r="AL165" i="30"/>
  <c r="AK165" i="30"/>
  <c r="AJ165" i="30"/>
  <c r="AI165" i="30"/>
  <c r="AI167" i="30" s="1"/>
  <c r="AH165" i="30"/>
  <c r="AG165" i="30"/>
  <c r="AF165" i="30"/>
  <c r="AE165" i="30"/>
  <c r="AE167" i="30" s="1"/>
  <c r="AD165" i="30"/>
  <c r="AC165" i="30"/>
  <c r="AB165" i="30"/>
  <c r="AA165" i="30"/>
  <c r="AA167" i="30" s="1"/>
  <c r="Z165" i="30"/>
  <c r="Y165" i="30"/>
  <c r="X165" i="30"/>
  <c r="W165" i="30"/>
  <c r="W167" i="30" s="1"/>
  <c r="V165" i="30"/>
  <c r="U165" i="30"/>
  <c r="T165" i="30"/>
  <c r="S165" i="30"/>
  <c r="S167" i="30" s="1"/>
  <c r="R165" i="30"/>
  <c r="Q165" i="30"/>
  <c r="P165" i="30"/>
  <c r="O165" i="30"/>
  <c r="O167" i="30" s="1"/>
  <c r="N165" i="30"/>
  <c r="M165" i="30"/>
  <c r="L165" i="30"/>
  <c r="K165" i="30"/>
  <c r="K167" i="30" s="1"/>
  <c r="J165" i="30"/>
  <c r="I165" i="30"/>
  <c r="H165" i="30"/>
  <c r="G165" i="30"/>
  <c r="G167" i="30" s="1"/>
  <c r="F165" i="30"/>
  <c r="E165" i="30"/>
  <c r="D165" i="30"/>
  <c r="BB163" i="30"/>
  <c r="BA163" i="30"/>
  <c r="AZ163" i="30"/>
  <c r="AY163" i="30"/>
  <c r="AX163" i="30"/>
  <c r="AW163" i="30"/>
  <c r="AV163" i="30"/>
  <c r="AU163" i="30"/>
  <c r="AT163" i="30"/>
  <c r="AS163" i="30"/>
  <c r="AR163" i="30"/>
  <c r="AQ163" i="30"/>
  <c r="AP163" i="30"/>
  <c r="AO163" i="30"/>
  <c r="AN163" i="30"/>
  <c r="AM163" i="30"/>
  <c r="AL163" i="30"/>
  <c r="AK163" i="30"/>
  <c r="AJ163" i="30"/>
  <c r="AI163" i="30"/>
  <c r="AH163" i="30"/>
  <c r="AG163" i="30"/>
  <c r="AF163" i="30"/>
  <c r="AE163" i="30"/>
  <c r="AD163" i="30"/>
  <c r="AC163" i="30"/>
  <c r="AB163" i="30"/>
  <c r="AA163" i="30"/>
  <c r="Z163" i="30"/>
  <c r="Y163" i="30"/>
  <c r="X163" i="30"/>
  <c r="W163" i="30"/>
  <c r="V163" i="30"/>
  <c r="U163" i="30"/>
  <c r="T163" i="30"/>
  <c r="S163" i="30"/>
  <c r="R163" i="30"/>
  <c r="Q163" i="30"/>
  <c r="P163" i="30"/>
  <c r="O163" i="30"/>
  <c r="N163" i="30"/>
  <c r="M163" i="30"/>
  <c r="L163" i="30"/>
  <c r="K163" i="30"/>
  <c r="J163" i="30"/>
  <c r="I163" i="30"/>
  <c r="H163" i="30"/>
  <c r="G163" i="30"/>
  <c r="F163" i="30"/>
  <c r="E163" i="30"/>
  <c r="D163" i="30"/>
  <c r="BB160" i="30"/>
  <c r="BA160" i="30"/>
  <c r="AZ160" i="30"/>
  <c r="AY160" i="30"/>
  <c r="AX160" i="30"/>
  <c r="AW160" i="30"/>
  <c r="AV160" i="30"/>
  <c r="AU160" i="30"/>
  <c r="AT160" i="30"/>
  <c r="AS160" i="30"/>
  <c r="AR160" i="30"/>
  <c r="AQ160" i="30"/>
  <c r="AP160" i="30"/>
  <c r="AO160" i="30"/>
  <c r="AN160" i="30"/>
  <c r="AM160" i="30"/>
  <c r="AL160" i="30"/>
  <c r="AK160" i="30"/>
  <c r="AJ160" i="30"/>
  <c r="AI160" i="30"/>
  <c r="AH160" i="30"/>
  <c r="AG160" i="30"/>
  <c r="AF160" i="30"/>
  <c r="AE160" i="30"/>
  <c r="AD160" i="30"/>
  <c r="AC160" i="30"/>
  <c r="AB160" i="30"/>
  <c r="AA160" i="30"/>
  <c r="Z160" i="30"/>
  <c r="Y160" i="30"/>
  <c r="X160" i="30"/>
  <c r="W160" i="30"/>
  <c r="V160" i="30"/>
  <c r="U160" i="30"/>
  <c r="T160" i="30"/>
  <c r="S160" i="30"/>
  <c r="R160" i="30"/>
  <c r="Q160" i="30"/>
  <c r="P160" i="30"/>
  <c r="O160" i="30"/>
  <c r="N160" i="30"/>
  <c r="M160" i="30"/>
  <c r="L160" i="30"/>
  <c r="K160" i="30"/>
  <c r="J160" i="30"/>
  <c r="I160" i="30"/>
  <c r="H160" i="30"/>
  <c r="G160" i="30"/>
  <c r="F160" i="30"/>
  <c r="E160" i="30"/>
  <c r="D160" i="30"/>
  <c r="BB153" i="30"/>
  <c r="BA153" i="30"/>
  <c r="AZ153" i="30"/>
  <c r="AY153" i="30"/>
  <c r="AX153" i="30"/>
  <c r="AW153" i="30"/>
  <c r="AV153" i="30"/>
  <c r="AU153" i="30"/>
  <c r="AT153" i="30"/>
  <c r="AS153" i="30"/>
  <c r="AR153" i="30"/>
  <c r="AQ153" i="30"/>
  <c r="AP153" i="30"/>
  <c r="AO153" i="30"/>
  <c r="AN153" i="30"/>
  <c r="AM153" i="30"/>
  <c r="AL153" i="30"/>
  <c r="AK153" i="30"/>
  <c r="AJ153" i="30"/>
  <c r="AI153" i="30"/>
  <c r="AH153" i="30"/>
  <c r="AG153" i="30"/>
  <c r="AF153" i="30"/>
  <c r="AE153" i="30"/>
  <c r="AD153" i="30"/>
  <c r="AC153" i="30"/>
  <c r="AB153" i="30"/>
  <c r="AA153" i="30"/>
  <c r="Z153" i="30"/>
  <c r="Y153" i="30"/>
  <c r="X153" i="30"/>
  <c r="W153" i="30"/>
  <c r="V153" i="30"/>
  <c r="U153" i="30"/>
  <c r="T153" i="30"/>
  <c r="S153" i="30"/>
  <c r="R153" i="30"/>
  <c r="Q153" i="30"/>
  <c r="P153" i="30"/>
  <c r="O153" i="30"/>
  <c r="N153" i="30"/>
  <c r="M153" i="30"/>
  <c r="L153" i="30"/>
  <c r="K153" i="30"/>
  <c r="J153" i="30"/>
  <c r="I153" i="30"/>
  <c r="H153" i="30"/>
  <c r="G153" i="30"/>
  <c r="F153" i="30"/>
  <c r="E153" i="30"/>
  <c r="D153" i="30"/>
  <c r="BB148" i="30"/>
  <c r="BA148" i="30"/>
  <c r="AZ148" i="30"/>
  <c r="AY148" i="30"/>
  <c r="AX148" i="30"/>
  <c r="AW148" i="30"/>
  <c r="AV148" i="30"/>
  <c r="AU148" i="30"/>
  <c r="AT148" i="30"/>
  <c r="AS148" i="30"/>
  <c r="AR148" i="30"/>
  <c r="AQ148" i="30"/>
  <c r="AP148" i="30"/>
  <c r="AO148" i="30"/>
  <c r="AN148" i="30"/>
  <c r="AM148" i="30"/>
  <c r="AL148" i="30"/>
  <c r="AK148" i="30"/>
  <c r="AJ148" i="30"/>
  <c r="AI148" i="30"/>
  <c r="AH148" i="30"/>
  <c r="AG148" i="30"/>
  <c r="AF148" i="30"/>
  <c r="AE148" i="30"/>
  <c r="AD148" i="30"/>
  <c r="AC148" i="30"/>
  <c r="AB148" i="30"/>
  <c r="AA148" i="30"/>
  <c r="Z148" i="30"/>
  <c r="Y148" i="30"/>
  <c r="X148" i="30"/>
  <c r="W148" i="30"/>
  <c r="V148" i="30"/>
  <c r="U148" i="30"/>
  <c r="T148" i="30"/>
  <c r="S148" i="30"/>
  <c r="R148" i="30"/>
  <c r="Q148" i="30"/>
  <c r="P148" i="30"/>
  <c r="O148" i="30"/>
  <c r="N148" i="30"/>
  <c r="M148" i="30"/>
  <c r="L148" i="30"/>
  <c r="K148" i="30"/>
  <c r="J148" i="30"/>
  <c r="I148" i="30"/>
  <c r="H148" i="30"/>
  <c r="G148" i="30"/>
  <c r="F148" i="30"/>
  <c r="E148" i="30"/>
  <c r="D148" i="30"/>
  <c r="BB141" i="30"/>
  <c r="BA141" i="30"/>
  <c r="AZ141" i="30"/>
  <c r="AY141" i="30"/>
  <c r="AX141" i="30"/>
  <c r="AW141" i="30"/>
  <c r="AV141" i="30"/>
  <c r="AU141" i="30"/>
  <c r="AT141" i="30"/>
  <c r="AS141" i="30"/>
  <c r="AR141" i="30"/>
  <c r="AQ141" i="30"/>
  <c r="AP141" i="30"/>
  <c r="AO141" i="30"/>
  <c r="AN141" i="30"/>
  <c r="AM141" i="30"/>
  <c r="AL141" i="30"/>
  <c r="AK141" i="30"/>
  <c r="AJ141" i="30"/>
  <c r="AI141" i="30"/>
  <c r="AH141" i="30"/>
  <c r="AG141" i="30"/>
  <c r="AF141" i="30"/>
  <c r="AE141" i="30"/>
  <c r="AD141" i="30"/>
  <c r="AC141" i="30"/>
  <c r="AB141" i="30"/>
  <c r="AA141" i="30"/>
  <c r="Z141" i="30"/>
  <c r="Y141" i="30"/>
  <c r="X141" i="30"/>
  <c r="W141" i="30"/>
  <c r="V141" i="30"/>
  <c r="U141" i="30"/>
  <c r="T141" i="30"/>
  <c r="S141" i="30"/>
  <c r="R141" i="30"/>
  <c r="Q141" i="30"/>
  <c r="P141" i="30"/>
  <c r="O141" i="30"/>
  <c r="N141" i="30"/>
  <c r="M141" i="30"/>
  <c r="L141" i="30"/>
  <c r="K141" i="30"/>
  <c r="J141" i="30"/>
  <c r="I141" i="30"/>
  <c r="H141" i="30"/>
  <c r="G141" i="30"/>
  <c r="F141" i="30"/>
  <c r="E141" i="30"/>
  <c r="D141" i="30"/>
  <c r="BB136" i="30"/>
  <c r="BA136" i="30"/>
  <c r="AZ136" i="30"/>
  <c r="AY136" i="30"/>
  <c r="AX136" i="30"/>
  <c r="AW136" i="30"/>
  <c r="AV136" i="30"/>
  <c r="AU136" i="30"/>
  <c r="AT136" i="30"/>
  <c r="AS136" i="30"/>
  <c r="AR136" i="30"/>
  <c r="AQ136" i="30"/>
  <c r="AP136" i="30"/>
  <c r="AO136" i="30"/>
  <c r="AN136" i="30"/>
  <c r="AM136" i="30"/>
  <c r="AL136" i="30"/>
  <c r="AK136" i="30"/>
  <c r="AJ136" i="30"/>
  <c r="AI136" i="30"/>
  <c r="AH136" i="30"/>
  <c r="AG136" i="30"/>
  <c r="AF136" i="30"/>
  <c r="AE136" i="30"/>
  <c r="AD136" i="30"/>
  <c r="AC136" i="30"/>
  <c r="AB136" i="30"/>
  <c r="AA136" i="30"/>
  <c r="Z136" i="30"/>
  <c r="Y136" i="30"/>
  <c r="X136" i="30"/>
  <c r="W136" i="30"/>
  <c r="V136" i="30"/>
  <c r="U136" i="30"/>
  <c r="T136" i="30"/>
  <c r="S136" i="30"/>
  <c r="R136" i="30"/>
  <c r="Q136" i="30"/>
  <c r="P136" i="30"/>
  <c r="O136" i="30"/>
  <c r="N136" i="30"/>
  <c r="M136" i="30"/>
  <c r="L136" i="30"/>
  <c r="K136" i="30"/>
  <c r="J136" i="30"/>
  <c r="I136" i="30"/>
  <c r="H136" i="30"/>
  <c r="G136" i="30"/>
  <c r="F136" i="30"/>
  <c r="E136" i="30"/>
  <c r="D136" i="30"/>
  <c r="BB127" i="30"/>
  <c r="BA127" i="30"/>
  <c r="AZ127" i="30"/>
  <c r="AY127" i="30"/>
  <c r="AX127" i="30"/>
  <c r="AW127" i="30"/>
  <c r="AV127" i="30"/>
  <c r="AU127" i="30"/>
  <c r="AT127" i="30"/>
  <c r="AS127" i="30"/>
  <c r="AR127" i="30"/>
  <c r="AQ127" i="30"/>
  <c r="AP127" i="30"/>
  <c r="AO127" i="30"/>
  <c r="AN127" i="30"/>
  <c r="AM127" i="30"/>
  <c r="AL127" i="30"/>
  <c r="AK127" i="30"/>
  <c r="AJ127" i="30"/>
  <c r="AI127" i="30"/>
  <c r="AH127" i="30"/>
  <c r="AG127" i="30"/>
  <c r="AF127" i="30"/>
  <c r="AE127" i="30"/>
  <c r="AD127" i="30"/>
  <c r="AC127" i="30"/>
  <c r="AB127" i="30"/>
  <c r="AA127" i="30"/>
  <c r="Z127" i="30"/>
  <c r="Y127" i="30"/>
  <c r="X127" i="30"/>
  <c r="W127" i="30"/>
  <c r="V127" i="30"/>
  <c r="U127" i="30"/>
  <c r="T127" i="30"/>
  <c r="S127" i="30"/>
  <c r="R127" i="30"/>
  <c r="Q127" i="30"/>
  <c r="P127" i="30"/>
  <c r="O127" i="30"/>
  <c r="N127" i="30"/>
  <c r="M127" i="30"/>
  <c r="L127" i="30"/>
  <c r="K127" i="30"/>
  <c r="J127" i="30"/>
  <c r="I127" i="30"/>
  <c r="H127" i="30"/>
  <c r="G127" i="30"/>
  <c r="F127" i="30"/>
  <c r="E127" i="30"/>
  <c r="D127" i="30"/>
  <c r="BB118" i="30"/>
  <c r="BA118" i="30"/>
  <c r="AZ118" i="30"/>
  <c r="AY118" i="30"/>
  <c r="AX118" i="30"/>
  <c r="AW118" i="30"/>
  <c r="AV118" i="30"/>
  <c r="AU118" i="30"/>
  <c r="AT118" i="30"/>
  <c r="AS118" i="30"/>
  <c r="AR118" i="30"/>
  <c r="AQ118" i="30"/>
  <c r="AP118" i="30"/>
  <c r="AO118" i="30"/>
  <c r="AN118" i="30"/>
  <c r="AM118" i="30"/>
  <c r="AL118" i="30"/>
  <c r="AK118" i="30"/>
  <c r="AJ118" i="30"/>
  <c r="AI118" i="30"/>
  <c r="AH118" i="30"/>
  <c r="AG118" i="30"/>
  <c r="AF118" i="30"/>
  <c r="AE118" i="30"/>
  <c r="AD118" i="30"/>
  <c r="AC118" i="30"/>
  <c r="AB118" i="30"/>
  <c r="AA118" i="30"/>
  <c r="Z118" i="30"/>
  <c r="Y118" i="30"/>
  <c r="X118" i="30"/>
  <c r="W118" i="30"/>
  <c r="V118" i="30"/>
  <c r="U118" i="30"/>
  <c r="T118" i="30"/>
  <c r="S118" i="30"/>
  <c r="R118" i="30"/>
  <c r="Q118" i="30"/>
  <c r="P118" i="30"/>
  <c r="O118" i="30"/>
  <c r="N118" i="30"/>
  <c r="M118" i="30"/>
  <c r="L118" i="30"/>
  <c r="K118" i="30"/>
  <c r="J118" i="30"/>
  <c r="I118" i="30"/>
  <c r="H118" i="30"/>
  <c r="G118" i="30"/>
  <c r="F118" i="30"/>
  <c r="E118" i="30"/>
  <c r="D118" i="30"/>
  <c r="BB109" i="30"/>
  <c r="BA109" i="30"/>
  <c r="AZ109" i="30"/>
  <c r="AY109" i="30"/>
  <c r="AX109" i="30"/>
  <c r="AW109" i="30"/>
  <c r="AV109" i="30"/>
  <c r="AU109" i="30"/>
  <c r="AT109" i="30"/>
  <c r="AS109" i="30"/>
  <c r="AR109" i="30"/>
  <c r="AQ109" i="30"/>
  <c r="AP109" i="30"/>
  <c r="AO109" i="30"/>
  <c r="AN109" i="30"/>
  <c r="AM109" i="30"/>
  <c r="AL109" i="30"/>
  <c r="AK109" i="30"/>
  <c r="AJ109" i="30"/>
  <c r="AI109" i="30"/>
  <c r="AH109" i="30"/>
  <c r="AG109" i="30"/>
  <c r="AF109" i="30"/>
  <c r="AE109" i="30"/>
  <c r="AD109" i="30"/>
  <c r="AC109" i="30"/>
  <c r="AB109" i="30"/>
  <c r="AA109" i="30"/>
  <c r="Z109" i="30"/>
  <c r="Y109" i="30"/>
  <c r="X109" i="30"/>
  <c r="W109" i="30"/>
  <c r="V109" i="30"/>
  <c r="U109" i="30"/>
  <c r="T109" i="30"/>
  <c r="S109" i="30"/>
  <c r="R109" i="30"/>
  <c r="Q109" i="30"/>
  <c r="P109" i="30"/>
  <c r="O109" i="30"/>
  <c r="N109" i="30"/>
  <c r="M109" i="30"/>
  <c r="L109" i="30"/>
  <c r="K109" i="30"/>
  <c r="J109" i="30"/>
  <c r="I109" i="30"/>
  <c r="H109" i="30"/>
  <c r="G109" i="30"/>
  <c r="F109" i="30"/>
  <c r="E109" i="30"/>
  <c r="D109" i="30"/>
  <c r="BB100" i="30"/>
  <c r="BA100" i="30"/>
  <c r="AZ100" i="30"/>
  <c r="AY100" i="30"/>
  <c r="AX100" i="30"/>
  <c r="AW100" i="30"/>
  <c r="AV100" i="30"/>
  <c r="AU100" i="30"/>
  <c r="AT100" i="30"/>
  <c r="AS100" i="30"/>
  <c r="AR100" i="30"/>
  <c r="AQ100" i="30"/>
  <c r="AP100" i="30"/>
  <c r="AO100" i="30"/>
  <c r="AN100" i="30"/>
  <c r="AM100" i="30"/>
  <c r="AL100" i="30"/>
  <c r="AK100" i="30"/>
  <c r="AJ100" i="30"/>
  <c r="AI100" i="30"/>
  <c r="AH100" i="30"/>
  <c r="AG100" i="30"/>
  <c r="AF100" i="30"/>
  <c r="AE100" i="30"/>
  <c r="AD100" i="30"/>
  <c r="AC100" i="30"/>
  <c r="AB100" i="30"/>
  <c r="AA100" i="30"/>
  <c r="Z100" i="30"/>
  <c r="Y100" i="30"/>
  <c r="X100" i="30"/>
  <c r="W100" i="30"/>
  <c r="V100" i="30"/>
  <c r="U100" i="30"/>
  <c r="T100" i="30"/>
  <c r="S100" i="30"/>
  <c r="R100" i="30"/>
  <c r="Q100" i="30"/>
  <c r="P100" i="30"/>
  <c r="O100" i="30"/>
  <c r="N100" i="30"/>
  <c r="M100" i="30"/>
  <c r="L100" i="30"/>
  <c r="K100" i="30"/>
  <c r="J100" i="30"/>
  <c r="I100" i="30"/>
  <c r="H100" i="30"/>
  <c r="G100" i="30"/>
  <c r="F100" i="30"/>
  <c r="E100" i="30"/>
  <c r="D100" i="30"/>
  <c r="BB99" i="30"/>
  <c r="BA99" i="30"/>
  <c r="AZ99" i="30"/>
  <c r="AY99" i="30"/>
  <c r="AX99" i="30"/>
  <c r="AW99" i="30"/>
  <c r="AV99" i="30"/>
  <c r="AU99" i="30"/>
  <c r="AT99" i="30"/>
  <c r="AS99" i="30"/>
  <c r="AR99" i="30"/>
  <c r="AQ99" i="30"/>
  <c r="AP99" i="30"/>
  <c r="AO99" i="30"/>
  <c r="AN99" i="30"/>
  <c r="AM99" i="30"/>
  <c r="AL99" i="30"/>
  <c r="AK99" i="30"/>
  <c r="AJ99" i="30"/>
  <c r="AI99" i="30"/>
  <c r="AH99" i="30"/>
  <c r="AG99" i="30"/>
  <c r="AF99" i="30"/>
  <c r="AE99" i="30"/>
  <c r="AD99" i="30"/>
  <c r="AC99" i="30"/>
  <c r="AB99" i="30"/>
  <c r="AA99" i="30"/>
  <c r="Z99" i="30"/>
  <c r="Y99" i="30"/>
  <c r="X99" i="30"/>
  <c r="W99" i="30"/>
  <c r="V99" i="30"/>
  <c r="U99" i="30"/>
  <c r="T99" i="30"/>
  <c r="S99" i="30"/>
  <c r="R99" i="30"/>
  <c r="Q99" i="30"/>
  <c r="P99" i="30"/>
  <c r="O99" i="30"/>
  <c r="N99" i="30"/>
  <c r="M99" i="30"/>
  <c r="L99" i="30"/>
  <c r="K99" i="30"/>
  <c r="J99" i="30"/>
  <c r="I99" i="30"/>
  <c r="H99" i="30"/>
  <c r="G99" i="30"/>
  <c r="F99" i="30"/>
  <c r="E99" i="30"/>
  <c r="D99" i="30"/>
  <c r="BB97" i="30"/>
  <c r="BA97" i="30"/>
  <c r="AZ97" i="30"/>
  <c r="AY97" i="30"/>
  <c r="AX97" i="30"/>
  <c r="AW97" i="30"/>
  <c r="AV97" i="30"/>
  <c r="AU97" i="30"/>
  <c r="AT97" i="30"/>
  <c r="AS97" i="30"/>
  <c r="AR97" i="30"/>
  <c r="AQ97" i="30"/>
  <c r="AP97" i="30"/>
  <c r="AO97" i="30"/>
  <c r="AN97" i="30"/>
  <c r="AM97" i="30"/>
  <c r="AL97" i="30"/>
  <c r="AK97" i="30"/>
  <c r="AJ97" i="30"/>
  <c r="AI97" i="30"/>
  <c r="AH97" i="30"/>
  <c r="AG97" i="30"/>
  <c r="AF97" i="30"/>
  <c r="AE97" i="30"/>
  <c r="AD97" i="30"/>
  <c r="AC97" i="30"/>
  <c r="AB97" i="30"/>
  <c r="AA97" i="30"/>
  <c r="Z97" i="30"/>
  <c r="Y97" i="30"/>
  <c r="X97" i="30"/>
  <c r="W97" i="30"/>
  <c r="V97" i="30"/>
  <c r="U97" i="30"/>
  <c r="T97" i="30"/>
  <c r="S97" i="30"/>
  <c r="R97" i="30"/>
  <c r="Q97" i="30"/>
  <c r="P97" i="30"/>
  <c r="O97" i="30"/>
  <c r="N97" i="30"/>
  <c r="M97" i="30"/>
  <c r="L97" i="30"/>
  <c r="K97" i="30"/>
  <c r="J97" i="30"/>
  <c r="I97" i="30"/>
  <c r="H97" i="30"/>
  <c r="G97" i="30"/>
  <c r="F97" i="30"/>
  <c r="E97" i="30"/>
  <c r="D97" i="30"/>
  <c r="BB96" i="30"/>
  <c r="BA96" i="30"/>
  <c r="AZ96" i="30"/>
  <c r="AY96" i="30"/>
  <c r="AX96" i="30"/>
  <c r="AW96" i="30"/>
  <c r="AV96" i="30"/>
  <c r="AU96" i="30"/>
  <c r="AT96" i="30"/>
  <c r="AS96" i="30"/>
  <c r="AR96" i="30"/>
  <c r="AQ96" i="30"/>
  <c r="AP96" i="30"/>
  <c r="AO96" i="30"/>
  <c r="AN96" i="30"/>
  <c r="AM96" i="30"/>
  <c r="AL96" i="30"/>
  <c r="AK96" i="30"/>
  <c r="AJ96" i="30"/>
  <c r="AI96" i="30"/>
  <c r="AH96" i="30"/>
  <c r="AG96" i="30"/>
  <c r="AF96" i="30"/>
  <c r="AE96" i="30"/>
  <c r="AD96" i="30"/>
  <c r="AC96" i="30"/>
  <c r="AB96" i="30"/>
  <c r="AA96" i="30"/>
  <c r="Z96" i="30"/>
  <c r="Y96" i="30"/>
  <c r="X96" i="30"/>
  <c r="W96" i="30"/>
  <c r="V96" i="30"/>
  <c r="U96" i="30"/>
  <c r="T96" i="30"/>
  <c r="S96" i="30"/>
  <c r="R96" i="30"/>
  <c r="Q96" i="30"/>
  <c r="P96" i="30"/>
  <c r="O96" i="30"/>
  <c r="N96" i="30"/>
  <c r="M96" i="30"/>
  <c r="L96" i="30"/>
  <c r="K96" i="30"/>
  <c r="J96" i="30"/>
  <c r="I96" i="30"/>
  <c r="H96" i="30"/>
  <c r="G96" i="30"/>
  <c r="F96" i="30"/>
  <c r="E96" i="30"/>
  <c r="D96" i="30"/>
  <c r="BB95" i="30"/>
  <c r="BA95" i="30"/>
  <c r="AZ95" i="30"/>
  <c r="AY95" i="30"/>
  <c r="AX95" i="30"/>
  <c r="AW95" i="30"/>
  <c r="AV95" i="30"/>
  <c r="AU95" i="30"/>
  <c r="AT95" i="30"/>
  <c r="AS95" i="30"/>
  <c r="AR95" i="30"/>
  <c r="AQ95" i="30"/>
  <c r="AP95" i="30"/>
  <c r="AO95" i="30"/>
  <c r="AN95" i="30"/>
  <c r="AM95" i="30"/>
  <c r="AL95" i="30"/>
  <c r="AK95" i="30"/>
  <c r="AJ95" i="30"/>
  <c r="AI95" i="30"/>
  <c r="AH95" i="30"/>
  <c r="AG95" i="30"/>
  <c r="AF95" i="30"/>
  <c r="AE95" i="30"/>
  <c r="AD95" i="30"/>
  <c r="AC95" i="30"/>
  <c r="AB95" i="30"/>
  <c r="AA95" i="30"/>
  <c r="Z95" i="30"/>
  <c r="Y95" i="30"/>
  <c r="X95" i="30"/>
  <c r="W95" i="30"/>
  <c r="V95" i="30"/>
  <c r="U95" i="30"/>
  <c r="T95" i="30"/>
  <c r="S95" i="30"/>
  <c r="R95" i="30"/>
  <c r="Q95" i="30"/>
  <c r="P95" i="30"/>
  <c r="O95" i="30"/>
  <c r="N95" i="30"/>
  <c r="M95" i="30"/>
  <c r="L95" i="30"/>
  <c r="K95" i="30"/>
  <c r="J95" i="30"/>
  <c r="I95" i="30"/>
  <c r="H95" i="30"/>
  <c r="G95" i="30"/>
  <c r="F95" i="30"/>
  <c r="E95" i="30"/>
  <c r="D95" i="30"/>
  <c r="BB93" i="30"/>
  <c r="BA93" i="30"/>
  <c r="AZ93" i="30"/>
  <c r="AY93" i="30"/>
  <c r="AX93" i="30"/>
  <c r="AW93" i="30"/>
  <c r="AV93" i="30"/>
  <c r="AU93" i="30"/>
  <c r="AT93" i="30"/>
  <c r="AS93" i="30"/>
  <c r="AR93" i="30"/>
  <c r="AQ93" i="30"/>
  <c r="AP93" i="30"/>
  <c r="AO93" i="30"/>
  <c r="AN93" i="30"/>
  <c r="AM93" i="30"/>
  <c r="AL93" i="30"/>
  <c r="AK93" i="30"/>
  <c r="AJ93" i="30"/>
  <c r="AI93" i="30"/>
  <c r="AH93" i="30"/>
  <c r="AG93" i="30"/>
  <c r="AF93" i="30"/>
  <c r="AE93" i="30"/>
  <c r="AD93" i="30"/>
  <c r="AC93" i="30"/>
  <c r="AB93" i="30"/>
  <c r="AA93" i="30"/>
  <c r="Z93" i="30"/>
  <c r="Y93" i="30"/>
  <c r="X93" i="30"/>
  <c r="W93" i="30"/>
  <c r="V93" i="30"/>
  <c r="U93" i="30"/>
  <c r="T93" i="30"/>
  <c r="S93" i="30"/>
  <c r="R93" i="30"/>
  <c r="Q93" i="30"/>
  <c r="P93" i="30"/>
  <c r="O93" i="30"/>
  <c r="N93" i="30"/>
  <c r="M93" i="30"/>
  <c r="L93" i="30"/>
  <c r="K93" i="30"/>
  <c r="J93" i="30"/>
  <c r="I93" i="30"/>
  <c r="H93" i="30"/>
  <c r="G93" i="30"/>
  <c r="F93" i="30"/>
  <c r="E93" i="30"/>
  <c r="D93" i="30"/>
  <c r="BB92" i="30"/>
  <c r="BA92" i="30"/>
  <c r="AZ92" i="30"/>
  <c r="AY92" i="30"/>
  <c r="AX92" i="30"/>
  <c r="AW92" i="30"/>
  <c r="AV92" i="30"/>
  <c r="AU92" i="30"/>
  <c r="AT92" i="30"/>
  <c r="AS92" i="30"/>
  <c r="AR92" i="30"/>
  <c r="AQ92" i="30"/>
  <c r="AP92" i="30"/>
  <c r="AO92" i="30"/>
  <c r="AN92" i="30"/>
  <c r="AM92" i="30"/>
  <c r="AL92" i="30"/>
  <c r="AK92" i="30"/>
  <c r="AJ92" i="30"/>
  <c r="AI92" i="30"/>
  <c r="AH92" i="30"/>
  <c r="AG92" i="30"/>
  <c r="AF92" i="30"/>
  <c r="AE92" i="30"/>
  <c r="AD92" i="30"/>
  <c r="AC92" i="30"/>
  <c r="AB92" i="30"/>
  <c r="AA92" i="30"/>
  <c r="Z92" i="30"/>
  <c r="Y92" i="30"/>
  <c r="X92" i="30"/>
  <c r="W92" i="30"/>
  <c r="V92" i="30"/>
  <c r="U92" i="30"/>
  <c r="T92" i="30"/>
  <c r="S92" i="30"/>
  <c r="R92" i="30"/>
  <c r="Q92" i="30"/>
  <c r="P92" i="30"/>
  <c r="O92" i="30"/>
  <c r="N92" i="30"/>
  <c r="M92" i="30"/>
  <c r="L92" i="30"/>
  <c r="K92" i="30"/>
  <c r="J92" i="30"/>
  <c r="I92" i="30"/>
  <c r="H92" i="30"/>
  <c r="G92" i="30"/>
  <c r="F92" i="30"/>
  <c r="E92" i="30"/>
  <c r="D92" i="30"/>
  <c r="BB91" i="30"/>
  <c r="BA91" i="30"/>
  <c r="AZ91" i="30"/>
  <c r="AY91" i="30"/>
  <c r="AX91" i="30"/>
  <c r="AW91" i="30"/>
  <c r="AV91" i="30"/>
  <c r="AU91" i="30"/>
  <c r="AT91" i="30"/>
  <c r="AS91" i="30"/>
  <c r="AR91" i="30"/>
  <c r="AQ91" i="30"/>
  <c r="AP91" i="30"/>
  <c r="AO91" i="30"/>
  <c r="AN91" i="30"/>
  <c r="AM91" i="30"/>
  <c r="AL91" i="30"/>
  <c r="AK91" i="30"/>
  <c r="AJ91" i="30"/>
  <c r="AI91" i="30"/>
  <c r="AH91" i="30"/>
  <c r="AG91" i="30"/>
  <c r="AF91" i="30"/>
  <c r="AE91" i="30"/>
  <c r="AD91" i="30"/>
  <c r="AC91" i="30"/>
  <c r="AB91" i="30"/>
  <c r="AA91" i="30"/>
  <c r="Z91" i="30"/>
  <c r="Y91" i="30"/>
  <c r="X91" i="30"/>
  <c r="W91" i="30"/>
  <c r="V91" i="30"/>
  <c r="U91" i="30"/>
  <c r="T91" i="30"/>
  <c r="S91" i="30"/>
  <c r="R91" i="30"/>
  <c r="Q91" i="30"/>
  <c r="P91" i="30"/>
  <c r="O91" i="30"/>
  <c r="N91" i="30"/>
  <c r="M91" i="30"/>
  <c r="L91" i="30"/>
  <c r="K91" i="30"/>
  <c r="J91" i="30"/>
  <c r="I91" i="30"/>
  <c r="H91" i="30"/>
  <c r="G91" i="30"/>
  <c r="F91" i="30"/>
  <c r="E91" i="30"/>
  <c r="D91" i="30"/>
  <c r="BB89" i="30"/>
  <c r="BA89" i="30"/>
  <c r="AZ89" i="30"/>
  <c r="AY89" i="30"/>
  <c r="AX89" i="30"/>
  <c r="AW89" i="30"/>
  <c r="AV89" i="30"/>
  <c r="AU89" i="30"/>
  <c r="AT89" i="30"/>
  <c r="AS89" i="30"/>
  <c r="AR89" i="30"/>
  <c r="AQ89" i="30"/>
  <c r="AP89" i="30"/>
  <c r="AO89" i="30"/>
  <c r="AN89" i="30"/>
  <c r="AM89" i="30"/>
  <c r="AL89" i="30"/>
  <c r="AK89" i="30"/>
  <c r="AJ89" i="30"/>
  <c r="AI89" i="30"/>
  <c r="AH89" i="30"/>
  <c r="AG89" i="30"/>
  <c r="AF89" i="30"/>
  <c r="AE89" i="30"/>
  <c r="AD89" i="30"/>
  <c r="AC89" i="30"/>
  <c r="AB89" i="30"/>
  <c r="AA89" i="30"/>
  <c r="Z89" i="30"/>
  <c r="Y89" i="30"/>
  <c r="X89" i="30"/>
  <c r="W89" i="30"/>
  <c r="V89" i="30"/>
  <c r="U89" i="30"/>
  <c r="T89" i="30"/>
  <c r="S89" i="30"/>
  <c r="R89" i="30"/>
  <c r="Q89" i="30"/>
  <c r="P89" i="30"/>
  <c r="O89" i="30"/>
  <c r="N89" i="30"/>
  <c r="M89" i="30"/>
  <c r="L89" i="30"/>
  <c r="K89" i="30"/>
  <c r="J89" i="30"/>
  <c r="I89" i="30"/>
  <c r="H89" i="30"/>
  <c r="G89" i="30"/>
  <c r="F89" i="30"/>
  <c r="E89" i="30"/>
  <c r="D89" i="30"/>
  <c r="BB88" i="30"/>
  <c r="BA88" i="30"/>
  <c r="AZ88" i="30"/>
  <c r="AY88" i="30"/>
  <c r="AX88" i="30"/>
  <c r="AW88" i="30"/>
  <c r="AV88" i="30"/>
  <c r="AU88" i="30"/>
  <c r="AT88" i="30"/>
  <c r="AS88" i="30"/>
  <c r="AR88" i="30"/>
  <c r="AQ88" i="30"/>
  <c r="AP88" i="30"/>
  <c r="AO88" i="30"/>
  <c r="AN88" i="30"/>
  <c r="AM88" i="30"/>
  <c r="AL88" i="30"/>
  <c r="AK88" i="30"/>
  <c r="AJ88" i="30"/>
  <c r="AI88" i="30"/>
  <c r="AH88" i="30"/>
  <c r="AG88" i="30"/>
  <c r="AF88" i="30"/>
  <c r="AE88" i="30"/>
  <c r="AD88" i="30"/>
  <c r="AC88" i="30"/>
  <c r="AB88" i="30"/>
  <c r="AA88" i="30"/>
  <c r="Z88" i="30"/>
  <c r="Y88" i="30"/>
  <c r="X88" i="30"/>
  <c r="W88" i="30"/>
  <c r="V88" i="30"/>
  <c r="U88" i="30"/>
  <c r="T88" i="30"/>
  <c r="S88" i="30"/>
  <c r="R88" i="30"/>
  <c r="Q88" i="30"/>
  <c r="P88" i="30"/>
  <c r="O88" i="30"/>
  <c r="N88" i="30"/>
  <c r="M88" i="30"/>
  <c r="L88" i="30"/>
  <c r="K88" i="30"/>
  <c r="J88" i="30"/>
  <c r="I88" i="30"/>
  <c r="H88" i="30"/>
  <c r="G88" i="30"/>
  <c r="F88" i="30"/>
  <c r="E88" i="30"/>
  <c r="D88" i="30"/>
  <c r="BB86" i="30"/>
  <c r="BA86" i="30"/>
  <c r="AZ86" i="30"/>
  <c r="AY86" i="30"/>
  <c r="AX86" i="30"/>
  <c r="AW86" i="30"/>
  <c r="AV86" i="30"/>
  <c r="AU86" i="30"/>
  <c r="AT86" i="30"/>
  <c r="AS86" i="30"/>
  <c r="AR86" i="30"/>
  <c r="AQ86" i="30"/>
  <c r="AP86" i="30"/>
  <c r="AO86" i="30"/>
  <c r="AN86" i="30"/>
  <c r="AM86" i="30"/>
  <c r="AL86" i="30"/>
  <c r="AK86" i="30"/>
  <c r="AJ86" i="30"/>
  <c r="AI86" i="30"/>
  <c r="AH86" i="30"/>
  <c r="AG86" i="30"/>
  <c r="AF86" i="30"/>
  <c r="AE86" i="30"/>
  <c r="AD86" i="30"/>
  <c r="AC86" i="30"/>
  <c r="AB86" i="30"/>
  <c r="AA86" i="30"/>
  <c r="Z86" i="30"/>
  <c r="Y86" i="30"/>
  <c r="X86" i="30"/>
  <c r="W86" i="30"/>
  <c r="V86" i="30"/>
  <c r="U86" i="30"/>
  <c r="T86" i="30"/>
  <c r="S86" i="30"/>
  <c r="R86" i="30"/>
  <c r="Q86" i="30"/>
  <c r="P86" i="30"/>
  <c r="O86" i="30"/>
  <c r="N86" i="30"/>
  <c r="M86" i="30"/>
  <c r="L86" i="30"/>
  <c r="K86" i="30"/>
  <c r="J86" i="30"/>
  <c r="I86" i="30"/>
  <c r="H86" i="30"/>
  <c r="G86" i="30"/>
  <c r="F86" i="30"/>
  <c r="E86" i="30"/>
  <c r="D86" i="30"/>
  <c r="BB85" i="30"/>
  <c r="BA85" i="30"/>
  <c r="AZ85" i="30"/>
  <c r="AY85" i="30"/>
  <c r="AX85" i="30"/>
  <c r="AW85" i="30"/>
  <c r="AV85" i="30"/>
  <c r="AU85" i="30"/>
  <c r="AT85" i="30"/>
  <c r="AS85" i="30"/>
  <c r="AR85" i="30"/>
  <c r="AQ85" i="30"/>
  <c r="AP85" i="30"/>
  <c r="AO85" i="30"/>
  <c r="AN85" i="30"/>
  <c r="AM85" i="30"/>
  <c r="AL85" i="30"/>
  <c r="AK85" i="30"/>
  <c r="AJ85" i="30"/>
  <c r="AI85" i="30"/>
  <c r="AH85" i="30"/>
  <c r="AG85" i="30"/>
  <c r="AF85" i="30"/>
  <c r="AE85" i="30"/>
  <c r="AD85" i="30"/>
  <c r="AC85" i="30"/>
  <c r="AB85" i="30"/>
  <c r="AA85" i="30"/>
  <c r="Z85" i="30"/>
  <c r="Y85" i="30"/>
  <c r="X85" i="30"/>
  <c r="W85" i="30"/>
  <c r="V85" i="30"/>
  <c r="U85" i="30"/>
  <c r="T85" i="30"/>
  <c r="S85" i="30"/>
  <c r="R85" i="30"/>
  <c r="Q85" i="30"/>
  <c r="P85" i="30"/>
  <c r="O85" i="30"/>
  <c r="N85" i="30"/>
  <c r="M85" i="30"/>
  <c r="L85" i="30"/>
  <c r="K85" i="30"/>
  <c r="J85" i="30"/>
  <c r="I85" i="30"/>
  <c r="H85" i="30"/>
  <c r="G85" i="30"/>
  <c r="F85" i="30"/>
  <c r="E85" i="30"/>
  <c r="D85" i="30"/>
  <c r="BB83" i="30"/>
  <c r="BA83" i="30"/>
  <c r="AZ83" i="30"/>
  <c r="AY83" i="30"/>
  <c r="AX83" i="30"/>
  <c r="AW83" i="30"/>
  <c r="AV83" i="30"/>
  <c r="AU83" i="30"/>
  <c r="AT83" i="30"/>
  <c r="AS83" i="30"/>
  <c r="AR83" i="30"/>
  <c r="AQ83" i="30"/>
  <c r="AP83" i="30"/>
  <c r="AO83" i="30"/>
  <c r="AN83" i="30"/>
  <c r="AM83" i="30"/>
  <c r="AL83" i="30"/>
  <c r="AK83" i="30"/>
  <c r="AJ83" i="30"/>
  <c r="AI83" i="30"/>
  <c r="AH83" i="30"/>
  <c r="AG83" i="30"/>
  <c r="AF83" i="30"/>
  <c r="AE83" i="30"/>
  <c r="AD83" i="30"/>
  <c r="AC83" i="30"/>
  <c r="AB83" i="30"/>
  <c r="AA83" i="30"/>
  <c r="Z83" i="30"/>
  <c r="Y83" i="30"/>
  <c r="X83" i="30"/>
  <c r="W83" i="30"/>
  <c r="V83" i="30"/>
  <c r="U83" i="30"/>
  <c r="T83" i="30"/>
  <c r="S83" i="30"/>
  <c r="R83" i="30"/>
  <c r="Q83" i="30"/>
  <c r="P83" i="30"/>
  <c r="O83" i="30"/>
  <c r="N83" i="30"/>
  <c r="M83" i="30"/>
  <c r="L83" i="30"/>
  <c r="K83" i="30"/>
  <c r="J83" i="30"/>
  <c r="I83" i="30"/>
  <c r="H83" i="30"/>
  <c r="G83" i="30"/>
  <c r="F83" i="30"/>
  <c r="E83" i="30"/>
  <c r="D83" i="30"/>
  <c r="BB82" i="30"/>
  <c r="BA82" i="30"/>
  <c r="AZ82" i="30"/>
  <c r="AY82" i="30"/>
  <c r="AX82" i="30"/>
  <c r="AW82" i="30"/>
  <c r="AV82" i="30"/>
  <c r="AU82" i="30"/>
  <c r="AT82" i="30"/>
  <c r="AS82" i="30"/>
  <c r="AR82" i="30"/>
  <c r="AQ82" i="30"/>
  <c r="AP82" i="30"/>
  <c r="AO82" i="30"/>
  <c r="AN82" i="30"/>
  <c r="AM82" i="30"/>
  <c r="AL82" i="30"/>
  <c r="AK82" i="30"/>
  <c r="AJ82" i="30"/>
  <c r="AI82" i="30"/>
  <c r="AH82" i="30"/>
  <c r="AG82" i="30"/>
  <c r="AF82" i="30"/>
  <c r="AE82" i="30"/>
  <c r="AD82" i="30"/>
  <c r="AC82" i="30"/>
  <c r="AB82" i="30"/>
  <c r="AA82" i="30"/>
  <c r="Z82" i="30"/>
  <c r="Y82" i="30"/>
  <c r="X82" i="30"/>
  <c r="W82" i="30"/>
  <c r="V82" i="30"/>
  <c r="U82" i="30"/>
  <c r="T82" i="30"/>
  <c r="S82" i="30"/>
  <c r="R82" i="30"/>
  <c r="Q82" i="30"/>
  <c r="P82" i="30"/>
  <c r="O82" i="30"/>
  <c r="N82" i="30"/>
  <c r="M82" i="30"/>
  <c r="L82" i="30"/>
  <c r="K82" i="30"/>
  <c r="J82" i="30"/>
  <c r="I82" i="30"/>
  <c r="H82" i="30"/>
  <c r="G82" i="30"/>
  <c r="F82" i="30"/>
  <c r="E82" i="30"/>
  <c r="D82" i="30"/>
  <c r="BB80" i="30"/>
  <c r="BA80" i="30"/>
  <c r="AZ80" i="30"/>
  <c r="AY80" i="30"/>
  <c r="AX80" i="30"/>
  <c r="AW80" i="30"/>
  <c r="AV80" i="30"/>
  <c r="AU80" i="30"/>
  <c r="AT80" i="30"/>
  <c r="AS80" i="30"/>
  <c r="AR80" i="30"/>
  <c r="AQ80" i="30"/>
  <c r="AP80" i="30"/>
  <c r="AO80" i="30"/>
  <c r="AN80" i="30"/>
  <c r="AM80" i="30"/>
  <c r="AL80" i="30"/>
  <c r="AK80" i="30"/>
  <c r="AJ80" i="30"/>
  <c r="AI80" i="30"/>
  <c r="AH80" i="30"/>
  <c r="AG80" i="30"/>
  <c r="AF80" i="30"/>
  <c r="AE80" i="30"/>
  <c r="AD80" i="30"/>
  <c r="AC80" i="30"/>
  <c r="AB80" i="30"/>
  <c r="AA80" i="30"/>
  <c r="Z80" i="30"/>
  <c r="Y80" i="30"/>
  <c r="X80" i="30"/>
  <c r="W80" i="30"/>
  <c r="V80" i="30"/>
  <c r="U80" i="30"/>
  <c r="T80" i="30"/>
  <c r="S80" i="30"/>
  <c r="R80" i="30"/>
  <c r="Q80" i="30"/>
  <c r="P80" i="30"/>
  <c r="O80" i="30"/>
  <c r="N80" i="30"/>
  <c r="M80" i="30"/>
  <c r="L80" i="30"/>
  <c r="K80" i="30"/>
  <c r="J80" i="30"/>
  <c r="I80" i="30"/>
  <c r="H80" i="30"/>
  <c r="G80" i="30"/>
  <c r="F80" i="30"/>
  <c r="E80" i="30"/>
  <c r="D80" i="30"/>
  <c r="BB79" i="30"/>
  <c r="BA79" i="30"/>
  <c r="AZ79" i="30"/>
  <c r="AY79" i="30"/>
  <c r="AX79" i="30"/>
  <c r="AW79" i="30"/>
  <c r="AV79" i="30"/>
  <c r="AU79" i="30"/>
  <c r="AT79" i="30"/>
  <c r="AS79" i="30"/>
  <c r="AR79" i="30"/>
  <c r="AQ79" i="30"/>
  <c r="AP79" i="30"/>
  <c r="AO79" i="30"/>
  <c r="AN79" i="30"/>
  <c r="AM79" i="30"/>
  <c r="AL79" i="30"/>
  <c r="AK79" i="30"/>
  <c r="AJ79" i="30"/>
  <c r="AI79" i="30"/>
  <c r="AH79" i="30"/>
  <c r="AG79" i="30"/>
  <c r="AF79" i="30"/>
  <c r="AE79" i="30"/>
  <c r="AD79" i="30"/>
  <c r="AC79" i="30"/>
  <c r="AB79" i="30"/>
  <c r="AA79" i="30"/>
  <c r="Z79" i="30"/>
  <c r="Y79" i="30"/>
  <c r="X79" i="30"/>
  <c r="W79" i="30"/>
  <c r="V79" i="30"/>
  <c r="U79" i="30"/>
  <c r="T79" i="30"/>
  <c r="S79" i="30"/>
  <c r="R79" i="30"/>
  <c r="Q79" i="30"/>
  <c r="P79" i="30"/>
  <c r="O79" i="30"/>
  <c r="N79" i="30"/>
  <c r="M79" i="30"/>
  <c r="L79" i="30"/>
  <c r="K79" i="30"/>
  <c r="J79" i="30"/>
  <c r="I79" i="30"/>
  <c r="H79" i="30"/>
  <c r="G79" i="30"/>
  <c r="F79" i="30"/>
  <c r="E79" i="30"/>
  <c r="D79" i="30"/>
  <c r="BB77" i="30"/>
  <c r="BA77" i="30"/>
  <c r="AZ77" i="30"/>
  <c r="AY77" i="30"/>
  <c r="AX77" i="30"/>
  <c r="AW77" i="30"/>
  <c r="AV77" i="30"/>
  <c r="AU77" i="30"/>
  <c r="AT77" i="30"/>
  <c r="AS77" i="30"/>
  <c r="AR77" i="30"/>
  <c r="AQ77" i="30"/>
  <c r="AP77" i="30"/>
  <c r="AO77" i="30"/>
  <c r="AN77" i="30"/>
  <c r="AM77" i="30"/>
  <c r="AL77" i="30"/>
  <c r="AK77" i="30"/>
  <c r="AJ77" i="30"/>
  <c r="AI77" i="30"/>
  <c r="AH77" i="30"/>
  <c r="AG77" i="30"/>
  <c r="AF77" i="30"/>
  <c r="AE77" i="30"/>
  <c r="AD77" i="30"/>
  <c r="AC77" i="30"/>
  <c r="AB77" i="30"/>
  <c r="AA77" i="30"/>
  <c r="Z77" i="30"/>
  <c r="Y77" i="30"/>
  <c r="X77" i="30"/>
  <c r="W77" i="30"/>
  <c r="V77" i="30"/>
  <c r="U77" i="30"/>
  <c r="T77" i="30"/>
  <c r="S77" i="30"/>
  <c r="R77" i="30"/>
  <c r="Q77" i="30"/>
  <c r="P77" i="30"/>
  <c r="O77" i="30"/>
  <c r="N77" i="30"/>
  <c r="M77" i="30"/>
  <c r="L77" i="30"/>
  <c r="K77" i="30"/>
  <c r="J77" i="30"/>
  <c r="I77" i="30"/>
  <c r="H77" i="30"/>
  <c r="G77" i="30"/>
  <c r="F77" i="30"/>
  <c r="E77" i="30"/>
  <c r="D77" i="30"/>
  <c r="BB76" i="30"/>
  <c r="BA76" i="30"/>
  <c r="AZ76" i="30"/>
  <c r="AY76" i="30"/>
  <c r="AX76" i="30"/>
  <c r="AW76" i="30"/>
  <c r="AV76" i="30"/>
  <c r="AU76" i="30"/>
  <c r="AT76" i="30"/>
  <c r="AS76" i="30"/>
  <c r="AR76" i="30"/>
  <c r="AQ76" i="30"/>
  <c r="AP76" i="30"/>
  <c r="AO76" i="30"/>
  <c r="AN76" i="30"/>
  <c r="AM76" i="30"/>
  <c r="AL76" i="30"/>
  <c r="AK76" i="30"/>
  <c r="AJ76" i="30"/>
  <c r="AI76" i="30"/>
  <c r="AH76" i="30"/>
  <c r="AG76" i="30"/>
  <c r="AF76" i="30"/>
  <c r="AE76" i="30"/>
  <c r="AD76" i="30"/>
  <c r="AC76" i="30"/>
  <c r="AB76" i="30"/>
  <c r="AA76" i="30"/>
  <c r="Z76" i="30"/>
  <c r="Y76" i="30"/>
  <c r="X76" i="30"/>
  <c r="W76" i="30"/>
  <c r="V76" i="30"/>
  <c r="U76" i="30"/>
  <c r="T76" i="30"/>
  <c r="S76" i="30"/>
  <c r="R76" i="30"/>
  <c r="Q76" i="30"/>
  <c r="P76" i="30"/>
  <c r="O76" i="30"/>
  <c r="N76" i="30"/>
  <c r="M76" i="30"/>
  <c r="L76" i="30"/>
  <c r="K76" i="30"/>
  <c r="J76" i="30"/>
  <c r="I76" i="30"/>
  <c r="H76" i="30"/>
  <c r="G76" i="30"/>
  <c r="F76" i="30"/>
  <c r="E76" i="30"/>
  <c r="D76" i="30"/>
  <c r="BB74" i="30"/>
  <c r="BA74" i="30"/>
  <c r="AZ74" i="30"/>
  <c r="AY74" i="30"/>
  <c r="AX74" i="30"/>
  <c r="AW74" i="30"/>
  <c r="AV74" i="30"/>
  <c r="AU74" i="30"/>
  <c r="AT74" i="30"/>
  <c r="AS74" i="30"/>
  <c r="AR74" i="30"/>
  <c r="AQ74" i="30"/>
  <c r="AP74" i="30"/>
  <c r="AO74" i="30"/>
  <c r="AN74" i="30"/>
  <c r="AM74" i="30"/>
  <c r="AL74" i="30"/>
  <c r="AK74" i="30"/>
  <c r="AJ74" i="30"/>
  <c r="AI74" i="30"/>
  <c r="AH74" i="30"/>
  <c r="AG74" i="30"/>
  <c r="AF74" i="30"/>
  <c r="AE74" i="30"/>
  <c r="AD74" i="30"/>
  <c r="AC74" i="30"/>
  <c r="AB74" i="30"/>
  <c r="AA74" i="30"/>
  <c r="Z74" i="30"/>
  <c r="Y74" i="30"/>
  <c r="X74" i="30"/>
  <c r="W74" i="30"/>
  <c r="V74" i="30"/>
  <c r="U74" i="30"/>
  <c r="T74" i="30"/>
  <c r="S74" i="30"/>
  <c r="R74" i="30"/>
  <c r="Q74" i="30"/>
  <c r="P74" i="30"/>
  <c r="O74" i="30"/>
  <c r="N74" i="30"/>
  <c r="M74" i="30"/>
  <c r="L74" i="30"/>
  <c r="K74" i="30"/>
  <c r="J74" i="30"/>
  <c r="I74" i="30"/>
  <c r="H74" i="30"/>
  <c r="G74" i="30"/>
  <c r="F74" i="30"/>
  <c r="E74" i="30"/>
  <c r="D74" i="30"/>
  <c r="BB73" i="30"/>
  <c r="BA73" i="30"/>
  <c r="AZ73" i="30"/>
  <c r="AY73" i="30"/>
  <c r="AX73" i="30"/>
  <c r="AW73" i="30"/>
  <c r="AV73" i="30"/>
  <c r="AU73" i="30"/>
  <c r="AT73" i="30"/>
  <c r="AS73" i="30"/>
  <c r="AR73" i="30"/>
  <c r="AQ73" i="30"/>
  <c r="AP73" i="30"/>
  <c r="AO73" i="30"/>
  <c r="AN73" i="30"/>
  <c r="AM73" i="30"/>
  <c r="AL73" i="30"/>
  <c r="AK73" i="30"/>
  <c r="AJ73" i="30"/>
  <c r="AI73" i="30"/>
  <c r="AH73" i="30"/>
  <c r="AG73" i="30"/>
  <c r="AF73" i="30"/>
  <c r="AE73" i="30"/>
  <c r="AD73" i="30"/>
  <c r="AC73" i="30"/>
  <c r="AB73" i="30"/>
  <c r="AA73" i="30"/>
  <c r="Z73" i="30"/>
  <c r="Y73" i="30"/>
  <c r="X73" i="30"/>
  <c r="W73" i="30"/>
  <c r="V73" i="30"/>
  <c r="U73" i="30"/>
  <c r="T73" i="30"/>
  <c r="S73" i="30"/>
  <c r="R73" i="30"/>
  <c r="Q73" i="30"/>
  <c r="P73" i="30"/>
  <c r="O73" i="30"/>
  <c r="N73" i="30"/>
  <c r="M73" i="30"/>
  <c r="L73" i="30"/>
  <c r="K73" i="30"/>
  <c r="J73" i="30"/>
  <c r="I73" i="30"/>
  <c r="H73" i="30"/>
  <c r="G73" i="30"/>
  <c r="F73" i="30"/>
  <c r="E73" i="30"/>
  <c r="D73" i="30"/>
  <c r="BB71" i="30"/>
  <c r="BA71" i="30"/>
  <c r="AZ71" i="30"/>
  <c r="AY71" i="30"/>
  <c r="AX71" i="30"/>
  <c r="AW71" i="30"/>
  <c r="AV71" i="30"/>
  <c r="AU71" i="30"/>
  <c r="AT71" i="30"/>
  <c r="AS71" i="30"/>
  <c r="AR71" i="30"/>
  <c r="AQ71" i="30"/>
  <c r="AP71" i="30"/>
  <c r="AO71" i="30"/>
  <c r="AN71" i="30"/>
  <c r="AM71" i="30"/>
  <c r="AL71" i="30"/>
  <c r="AK71" i="30"/>
  <c r="AJ71" i="30"/>
  <c r="AI71" i="30"/>
  <c r="AH71" i="30"/>
  <c r="AG71" i="30"/>
  <c r="AF71" i="30"/>
  <c r="AE71" i="30"/>
  <c r="AD71" i="30"/>
  <c r="AC71" i="30"/>
  <c r="AB71" i="30"/>
  <c r="AA71" i="30"/>
  <c r="Z71" i="30"/>
  <c r="Y71" i="30"/>
  <c r="X71" i="30"/>
  <c r="W71" i="30"/>
  <c r="V71" i="30"/>
  <c r="U71" i="30"/>
  <c r="T71" i="30"/>
  <c r="S71" i="30"/>
  <c r="R71" i="30"/>
  <c r="Q71" i="30"/>
  <c r="P71" i="30"/>
  <c r="O71" i="30"/>
  <c r="N71" i="30"/>
  <c r="M71" i="30"/>
  <c r="L71" i="30"/>
  <c r="K71" i="30"/>
  <c r="J71" i="30"/>
  <c r="I71" i="30"/>
  <c r="H71" i="30"/>
  <c r="G71" i="30"/>
  <c r="F71" i="30"/>
  <c r="E71" i="30"/>
  <c r="D71" i="30"/>
  <c r="BB70" i="30"/>
  <c r="BA70" i="30"/>
  <c r="AZ70" i="30"/>
  <c r="AY70" i="30"/>
  <c r="AX70" i="30"/>
  <c r="AW70" i="30"/>
  <c r="AV70" i="30"/>
  <c r="AU70" i="30"/>
  <c r="AT70" i="30"/>
  <c r="AS70" i="30"/>
  <c r="AR70" i="30"/>
  <c r="AQ70" i="30"/>
  <c r="AP70" i="30"/>
  <c r="AO70" i="30"/>
  <c r="AN70" i="30"/>
  <c r="AM70" i="30"/>
  <c r="AL70" i="30"/>
  <c r="AK70" i="30"/>
  <c r="AJ70" i="30"/>
  <c r="AI70" i="30"/>
  <c r="AH70" i="30"/>
  <c r="AG70" i="30"/>
  <c r="AF70" i="30"/>
  <c r="AE70" i="30"/>
  <c r="AD70" i="30"/>
  <c r="AC70" i="30"/>
  <c r="AB70" i="30"/>
  <c r="AA70" i="30"/>
  <c r="Z70" i="30"/>
  <c r="Y70" i="30"/>
  <c r="X70" i="30"/>
  <c r="W70" i="30"/>
  <c r="V70" i="30"/>
  <c r="U70" i="30"/>
  <c r="T70" i="30"/>
  <c r="S70" i="30"/>
  <c r="R70" i="30"/>
  <c r="Q70" i="30"/>
  <c r="P70" i="30"/>
  <c r="O70" i="30"/>
  <c r="N70" i="30"/>
  <c r="M70" i="30"/>
  <c r="L70" i="30"/>
  <c r="K70" i="30"/>
  <c r="J70" i="30"/>
  <c r="I70" i="30"/>
  <c r="H70" i="30"/>
  <c r="G70" i="30"/>
  <c r="F70" i="30"/>
  <c r="E70" i="30"/>
  <c r="D70" i="30"/>
  <c r="BB68" i="30"/>
  <c r="BA68" i="30"/>
  <c r="AZ68" i="30"/>
  <c r="AY68" i="30"/>
  <c r="AX68" i="30"/>
  <c r="AW68" i="30"/>
  <c r="AV68" i="30"/>
  <c r="AU68" i="30"/>
  <c r="AT68" i="30"/>
  <c r="AS68" i="30"/>
  <c r="AR68" i="30"/>
  <c r="AQ68" i="30"/>
  <c r="AP68" i="30"/>
  <c r="AO68" i="30"/>
  <c r="AN68" i="30"/>
  <c r="AM68" i="30"/>
  <c r="AL68" i="30"/>
  <c r="AK68" i="30"/>
  <c r="AJ68" i="30"/>
  <c r="AI68" i="30"/>
  <c r="AH68" i="30"/>
  <c r="AG68" i="30"/>
  <c r="AF68" i="30"/>
  <c r="AE68" i="30"/>
  <c r="AD68" i="30"/>
  <c r="AC68" i="30"/>
  <c r="AB68" i="30"/>
  <c r="AA68" i="30"/>
  <c r="Z68" i="30"/>
  <c r="Y68" i="30"/>
  <c r="X68" i="30"/>
  <c r="W68" i="30"/>
  <c r="V68" i="30"/>
  <c r="U68" i="30"/>
  <c r="T68" i="30"/>
  <c r="S68" i="30"/>
  <c r="R68" i="30"/>
  <c r="Q68" i="30"/>
  <c r="P68" i="30"/>
  <c r="O68" i="30"/>
  <c r="N68" i="30"/>
  <c r="M68" i="30"/>
  <c r="L68" i="30"/>
  <c r="K68" i="30"/>
  <c r="J68" i="30"/>
  <c r="I68" i="30"/>
  <c r="H68" i="30"/>
  <c r="G68" i="30"/>
  <c r="F68" i="30"/>
  <c r="E68" i="30"/>
  <c r="D68" i="30"/>
  <c r="BB67" i="30"/>
  <c r="BA67" i="30"/>
  <c r="AZ67" i="30"/>
  <c r="AY67" i="30"/>
  <c r="AX67" i="30"/>
  <c r="AW67" i="30"/>
  <c r="AV67" i="30"/>
  <c r="AU67" i="30"/>
  <c r="AT67" i="30"/>
  <c r="AS67" i="30"/>
  <c r="AR67" i="30"/>
  <c r="AQ67" i="30"/>
  <c r="AP67" i="30"/>
  <c r="AO67" i="30"/>
  <c r="AN67" i="30"/>
  <c r="AM67" i="30"/>
  <c r="AL67" i="30"/>
  <c r="AK67" i="30"/>
  <c r="AJ67" i="30"/>
  <c r="AI67" i="30"/>
  <c r="AH67" i="30"/>
  <c r="AG67" i="30"/>
  <c r="AF67" i="30"/>
  <c r="AE67" i="30"/>
  <c r="AD67" i="30"/>
  <c r="AC67" i="30"/>
  <c r="AB67" i="30"/>
  <c r="AA67" i="30"/>
  <c r="Z67" i="30"/>
  <c r="Y67" i="30"/>
  <c r="X67" i="30"/>
  <c r="W67" i="30"/>
  <c r="V67" i="30"/>
  <c r="U67" i="30"/>
  <c r="T67" i="30"/>
  <c r="S67" i="30"/>
  <c r="R67" i="30"/>
  <c r="Q67" i="30"/>
  <c r="P67" i="30"/>
  <c r="O67" i="30"/>
  <c r="N67" i="30"/>
  <c r="M67" i="30"/>
  <c r="L67" i="30"/>
  <c r="K67" i="30"/>
  <c r="J67" i="30"/>
  <c r="I67" i="30"/>
  <c r="H67" i="30"/>
  <c r="G67" i="30"/>
  <c r="F67" i="30"/>
  <c r="E67" i="30"/>
  <c r="D67" i="30"/>
  <c r="BB66" i="30"/>
  <c r="BA66" i="30"/>
  <c r="AZ66" i="30"/>
  <c r="AY66" i="30"/>
  <c r="AX66" i="30"/>
  <c r="AW66" i="30"/>
  <c r="AV66" i="30"/>
  <c r="AU66" i="30"/>
  <c r="AT66" i="30"/>
  <c r="AS66" i="30"/>
  <c r="AR66" i="30"/>
  <c r="AQ66" i="30"/>
  <c r="AP66" i="30"/>
  <c r="AO66" i="30"/>
  <c r="AN66" i="30"/>
  <c r="AM66" i="30"/>
  <c r="AL66" i="30"/>
  <c r="AK66" i="30"/>
  <c r="AJ66" i="30"/>
  <c r="AI66" i="30"/>
  <c r="AH66" i="30"/>
  <c r="AG66" i="30"/>
  <c r="AF66" i="30"/>
  <c r="AE66" i="30"/>
  <c r="AD66" i="30"/>
  <c r="AC66" i="30"/>
  <c r="AB66" i="30"/>
  <c r="AA66" i="30"/>
  <c r="Z66" i="30"/>
  <c r="Y66" i="30"/>
  <c r="X66" i="30"/>
  <c r="W66" i="30"/>
  <c r="V66" i="30"/>
  <c r="U66" i="30"/>
  <c r="T66" i="30"/>
  <c r="S66" i="30"/>
  <c r="R66" i="30"/>
  <c r="Q66" i="30"/>
  <c r="P66" i="30"/>
  <c r="O66" i="30"/>
  <c r="N66" i="30"/>
  <c r="M66" i="30"/>
  <c r="L66" i="30"/>
  <c r="K66" i="30"/>
  <c r="J66" i="30"/>
  <c r="I66" i="30"/>
  <c r="H66" i="30"/>
  <c r="G66" i="30"/>
  <c r="F66" i="30"/>
  <c r="E66" i="30"/>
  <c r="D66" i="30"/>
  <c r="BB64" i="30"/>
  <c r="BA64" i="30"/>
  <c r="AZ64" i="30"/>
  <c r="AY64" i="30"/>
  <c r="AX64" i="30"/>
  <c r="AW64" i="30"/>
  <c r="AV64" i="30"/>
  <c r="AU64" i="30"/>
  <c r="AT64" i="30"/>
  <c r="AS64" i="30"/>
  <c r="AR64" i="30"/>
  <c r="AQ64" i="30"/>
  <c r="AP64" i="30"/>
  <c r="AO64" i="30"/>
  <c r="AN64" i="30"/>
  <c r="AM64" i="30"/>
  <c r="AL64" i="30"/>
  <c r="AK64" i="30"/>
  <c r="AJ64" i="30"/>
  <c r="AI64" i="30"/>
  <c r="AH64" i="30"/>
  <c r="AG64" i="30"/>
  <c r="AF64" i="30"/>
  <c r="AE64" i="30"/>
  <c r="AD64" i="30"/>
  <c r="AC64" i="30"/>
  <c r="AB64" i="30"/>
  <c r="AA64" i="30"/>
  <c r="Z64" i="30"/>
  <c r="Y64" i="30"/>
  <c r="X64" i="30"/>
  <c r="W64" i="30"/>
  <c r="V64" i="30"/>
  <c r="U64" i="30"/>
  <c r="T64" i="30"/>
  <c r="S64" i="30"/>
  <c r="R64" i="30"/>
  <c r="Q64" i="30"/>
  <c r="P64" i="30"/>
  <c r="O64" i="30"/>
  <c r="N64" i="30"/>
  <c r="M64" i="30"/>
  <c r="L64" i="30"/>
  <c r="K64" i="30"/>
  <c r="J64" i="30"/>
  <c r="I64" i="30"/>
  <c r="H64" i="30"/>
  <c r="G64" i="30"/>
  <c r="F64" i="30"/>
  <c r="E64" i="30"/>
  <c r="D64" i="30"/>
  <c r="BB63" i="30"/>
  <c r="BA63" i="30"/>
  <c r="AZ63" i="30"/>
  <c r="AY63" i="30"/>
  <c r="AX63" i="30"/>
  <c r="AW63" i="30"/>
  <c r="AV63" i="30"/>
  <c r="AU63" i="30"/>
  <c r="AT63" i="30"/>
  <c r="AS63" i="30"/>
  <c r="AR63" i="30"/>
  <c r="AQ63" i="30"/>
  <c r="AP63" i="30"/>
  <c r="AO63" i="30"/>
  <c r="AN63" i="30"/>
  <c r="AM63" i="30"/>
  <c r="AL63" i="30"/>
  <c r="AK63" i="30"/>
  <c r="AJ63" i="30"/>
  <c r="AI63" i="30"/>
  <c r="AH63" i="30"/>
  <c r="AG63" i="30"/>
  <c r="AF63" i="30"/>
  <c r="AE63" i="30"/>
  <c r="AD63" i="30"/>
  <c r="AC63" i="30"/>
  <c r="AB63" i="30"/>
  <c r="AA63" i="30"/>
  <c r="Z63" i="30"/>
  <c r="Y63" i="30"/>
  <c r="X63" i="30"/>
  <c r="W63" i="30"/>
  <c r="V63" i="30"/>
  <c r="U63" i="30"/>
  <c r="T63" i="30"/>
  <c r="S63" i="30"/>
  <c r="R63" i="30"/>
  <c r="Q63" i="30"/>
  <c r="P63" i="30"/>
  <c r="O63" i="30"/>
  <c r="N63" i="30"/>
  <c r="M63" i="30"/>
  <c r="L63" i="30"/>
  <c r="K63" i="30"/>
  <c r="J63" i="30"/>
  <c r="I63" i="30"/>
  <c r="H63" i="30"/>
  <c r="G63" i="30"/>
  <c r="F63" i="30"/>
  <c r="E63" i="30"/>
  <c r="D63" i="30"/>
  <c r="BB62" i="30"/>
  <c r="BA62" i="30"/>
  <c r="AZ62" i="30"/>
  <c r="AY62" i="30"/>
  <c r="AX62" i="30"/>
  <c r="AW62" i="30"/>
  <c r="AV62" i="30"/>
  <c r="AU62" i="30"/>
  <c r="AT62" i="30"/>
  <c r="AS62" i="30"/>
  <c r="AR62" i="30"/>
  <c r="AQ62" i="30"/>
  <c r="AP62" i="30"/>
  <c r="AO62" i="30"/>
  <c r="AN62" i="30"/>
  <c r="AM62" i="30"/>
  <c r="AL62" i="30"/>
  <c r="AK62" i="30"/>
  <c r="AJ62" i="30"/>
  <c r="AI62" i="30"/>
  <c r="AH62" i="30"/>
  <c r="AG62" i="30"/>
  <c r="AF62" i="30"/>
  <c r="AE62" i="30"/>
  <c r="AD62" i="30"/>
  <c r="AC62" i="30"/>
  <c r="AB62" i="30"/>
  <c r="AA62" i="30"/>
  <c r="Z62" i="30"/>
  <c r="Y62" i="30"/>
  <c r="X62" i="30"/>
  <c r="W62" i="30"/>
  <c r="V62" i="30"/>
  <c r="U62" i="30"/>
  <c r="T62" i="30"/>
  <c r="S62" i="30"/>
  <c r="R62" i="30"/>
  <c r="Q62" i="30"/>
  <c r="P62" i="30"/>
  <c r="O62" i="30"/>
  <c r="N62" i="30"/>
  <c r="M62" i="30"/>
  <c r="L62" i="30"/>
  <c r="K62" i="30"/>
  <c r="J62" i="30"/>
  <c r="I62" i="30"/>
  <c r="H62" i="30"/>
  <c r="G62" i="30"/>
  <c r="F62" i="30"/>
  <c r="E62" i="30"/>
  <c r="D62" i="30"/>
  <c r="BB60" i="30"/>
  <c r="BA60" i="30"/>
  <c r="AZ60" i="30"/>
  <c r="AY60" i="30"/>
  <c r="AX60" i="30"/>
  <c r="AW60" i="30"/>
  <c r="AV60" i="30"/>
  <c r="AU60" i="30"/>
  <c r="AT60" i="30"/>
  <c r="AS60" i="30"/>
  <c r="AR60" i="30"/>
  <c r="AQ60" i="30"/>
  <c r="AP60" i="30"/>
  <c r="AO60" i="30"/>
  <c r="AN60" i="30"/>
  <c r="AM60" i="30"/>
  <c r="AL60" i="30"/>
  <c r="AK60" i="30"/>
  <c r="AJ60" i="30"/>
  <c r="AI60" i="30"/>
  <c r="AH60" i="30"/>
  <c r="AG60" i="30"/>
  <c r="AF60" i="30"/>
  <c r="AE60" i="30"/>
  <c r="AD60" i="30"/>
  <c r="AC60" i="30"/>
  <c r="AB60" i="30"/>
  <c r="AA60" i="30"/>
  <c r="Z60" i="30"/>
  <c r="Y60" i="30"/>
  <c r="X60" i="30"/>
  <c r="W60" i="30"/>
  <c r="V60" i="30"/>
  <c r="U60" i="30"/>
  <c r="T60" i="30"/>
  <c r="S60" i="30"/>
  <c r="R60" i="30"/>
  <c r="Q60" i="30"/>
  <c r="P60" i="30"/>
  <c r="O60" i="30"/>
  <c r="N60" i="30"/>
  <c r="M60" i="30"/>
  <c r="L60" i="30"/>
  <c r="K60" i="30"/>
  <c r="J60" i="30"/>
  <c r="I60" i="30"/>
  <c r="H60" i="30"/>
  <c r="G60" i="30"/>
  <c r="F60" i="30"/>
  <c r="E60" i="30"/>
  <c r="D60" i="30"/>
  <c r="BB59" i="30"/>
  <c r="BA59" i="30"/>
  <c r="AZ59" i="30"/>
  <c r="AY59" i="30"/>
  <c r="AX59" i="30"/>
  <c r="AW59" i="30"/>
  <c r="AV59" i="30"/>
  <c r="AU59" i="30"/>
  <c r="AT59" i="30"/>
  <c r="AS59" i="30"/>
  <c r="AR59" i="30"/>
  <c r="AQ59" i="30"/>
  <c r="AP59" i="30"/>
  <c r="AO59" i="30"/>
  <c r="AN59" i="30"/>
  <c r="AM59" i="30"/>
  <c r="AL59" i="30"/>
  <c r="AK59" i="30"/>
  <c r="AJ59" i="30"/>
  <c r="AI59" i="30"/>
  <c r="AH59" i="30"/>
  <c r="AG59" i="30"/>
  <c r="AF59" i="30"/>
  <c r="AE59" i="30"/>
  <c r="AD59" i="30"/>
  <c r="AC59" i="30"/>
  <c r="AB59" i="30"/>
  <c r="AA59" i="30"/>
  <c r="Z59" i="30"/>
  <c r="Y59" i="30"/>
  <c r="X59" i="30"/>
  <c r="W59" i="30"/>
  <c r="V59" i="30"/>
  <c r="U59" i="30"/>
  <c r="T59" i="30"/>
  <c r="S59" i="30"/>
  <c r="R59" i="30"/>
  <c r="Q59" i="30"/>
  <c r="P59" i="30"/>
  <c r="O59" i="30"/>
  <c r="N59" i="30"/>
  <c r="M59" i="30"/>
  <c r="L59" i="30"/>
  <c r="K59" i="30"/>
  <c r="J59" i="30"/>
  <c r="I59" i="30"/>
  <c r="H59" i="30"/>
  <c r="G59" i="30"/>
  <c r="F59" i="30"/>
  <c r="E59" i="30"/>
  <c r="D59" i="30"/>
  <c r="BB57" i="30"/>
  <c r="BA57" i="30"/>
  <c r="AZ57" i="30"/>
  <c r="AY57" i="30"/>
  <c r="AX57" i="30"/>
  <c r="AW57" i="30"/>
  <c r="AV57" i="30"/>
  <c r="AU57" i="30"/>
  <c r="AT57" i="30"/>
  <c r="AS57" i="30"/>
  <c r="AR57" i="30"/>
  <c r="AQ57" i="30"/>
  <c r="AP57" i="30"/>
  <c r="AO57" i="30"/>
  <c r="AN57" i="30"/>
  <c r="AM57" i="30"/>
  <c r="AL57" i="30"/>
  <c r="AK57" i="30"/>
  <c r="AJ57" i="30"/>
  <c r="AI57" i="30"/>
  <c r="AH57" i="30"/>
  <c r="AG57" i="30"/>
  <c r="AF57" i="30"/>
  <c r="AE57" i="30"/>
  <c r="AD57" i="30"/>
  <c r="AC57" i="30"/>
  <c r="AB57" i="30"/>
  <c r="AA57" i="30"/>
  <c r="Z57" i="30"/>
  <c r="Y57" i="30"/>
  <c r="X57" i="30"/>
  <c r="W57" i="30"/>
  <c r="V57" i="30"/>
  <c r="U57" i="30"/>
  <c r="T57" i="30"/>
  <c r="S57" i="30"/>
  <c r="R57" i="30"/>
  <c r="Q57" i="30"/>
  <c r="P57" i="30"/>
  <c r="O57" i="30"/>
  <c r="N57" i="30"/>
  <c r="M57" i="30"/>
  <c r="L57" i="30"/>
  <c r="K57" i="30"/>
  <c r="J57" i="30"/>
  <c r="I57" i="30"/>
  <c r="H57" i="30"/>
  <c r="G57" i="30"/>
  <c r="F57" i="30"/>
  <c r="E57" i="30"/>
  <c r="D57" i="30"/>
  <c r="BB56" i="30"/>
  <c r="BA56" i="30"/>
  <c r="AZ56" i="30"/>
  <c r="AY56" i="30"/>
  <c r="AX56" i="30"/>
  <c r="AW56" i="30"/>
  <c r="AV56" i="30"/>
  <c r="AU56" i="30"/>
  <c r="AT56" i="30"/>
  <c r="AS56" i="30"/>
  <c r="AR56" i="30"/>
  <c r="AQ56" i="30"/>
  <c r="AP56" i="30"/>
  <c r="AO56" i="30"/>
  <c r="AN56" i="30"/>
  <c r="AM56" i="30"/>
  <c r="AL56" i="30"/>
  <c r="AK56" i="30"/>
  <c r="AJ56" i="30"/>
  <c r="AI56" i="30"/>
  <c r="AH56" i="30"/>
  <c r="AG56" i="30"/>
  <c r="AF56" i="30"/>
  <c r="AE56" i="30"/>
  <c r="AD56" i="30"/>
  <c r="AC56" i="30"/>
  <c r="AB56" i="30"/>
  <c r="AA56" i="30"/>
  <c r="Z56" i="30"/>
  <c r="Y56" i="30"/>
  <c r="X56" i="30"/>
  <c r="W56" i="30"/>
  <c r="V56" i="30"/>
  <c r="U56" i="30"/>
  <c r="T56" i="30"/>
  <c r="S56" i="30"/>
  <c r="R56" i="30"/>
  <c r="Q56" i="30"/>
  <c r="P56" i="30"/>
  <c r="O56" i="30"/>
  <c r="N56" i="30"/>
  <c r="M56" i="30"/>
  <c r="L56" i="30"/>
  <c r="K56" i="30"/>
  <c r="J56" i="30"/>
  <c r="I56" i="30"/>
  <c r="H56" i="30"/>
  <c r="G56" i="30"/>
  <c r="F56" i="30"/>
  <c r="E56" i="30"/>
  <c r="D56" i="30"/>
  <c r="BB55" i="30"/>
  <c r="BA55" i="30"/>
  <c r="AZ55" i="30"/>
  <c r="AY55" i="30"/>
  <c r="AX55" i="30"/>
  <c r="AW55" i="30"/>
  <c r="AV55" i="30"/>
  <c r="AU55" i="30"/>
  <c r="AT55" i="30"/>
  <c r="AS55" i="30"/>
  <c r="AR55" i="30"/>
  <c r="AQ55" i="30"/>
  <c r="AP55" i="30"/>
  <c r="AO55" i="30"/>
  <c r="AN55" i="30"/>
  <c r="AM55" i="30"/>
  <c r="AL55" i="30"/>
  <c r="AK55" i="30"/>
  <c r="AJ55" i="30"/>
  <c r="AI55" i="30"/>
  <c r="AH55" i="30"/>
  <c r="AG55" i="30"/>
  <c r="AF55" i="30"/>
  <c r="AE55" i="30"/>
  <c r="AD55" i="30"/>
  <c r="AC55" i="30"/>
  <c r="AB55" i="30"/>
  <c r="AA55" i="30"/>
  <c r="Z55" i="30"/>
  <c r="Y55" i="30"/>
  <c r="X55" i="30"/>
  <c r="W55" i="30"/>
  <c r="V55" i="30"/>
  <c r="U55" i="30"/>
  <c r="T55" i="30"/>
  <c r="S55" i="30"/>
  <c r="R55" i="30"/>
  <c r="Q55" i="30"/>
  <c r="P55" i="30"/>
  <c r="O55" i="30"/>
  <c r="N55" i="30"/>
  <c r="M55" i="30"/>
  <c r="L55" i="30"/>
  <c r="K55" i="30"/>
  <c r="J55" i="30"/>
  <c r="I55" i="30"/>
  <c r="H55" i="30"/>
  <c r="G55" i="30"/>
  <c r="F55" i="30"/>
  <c r="E55" i="30"/>
  <c r="D55" i="30"/>
  <c r="BB53" i="30"/>
  <c r="BA53" i="30"/>
  <c r="AZ53" i="30"/>
  <c r="AY53" i="30"/>
  <c r="AX53" i="30"/>
  <c r="AW53" i="30"/>
  <c r="AV53" i="30"/>
  <c r="AU53" i="30"/>
  <c r="AT53" i="30"/>
  <c r="AS53" i="30"/>
  <c r="AR53" i="30"/>
  <c r="AQ53" i="30"/>
  <c r="AP53" i="30"/>
  <c r="AO53" i="30"/>
  <c r="AN53" i="30"/>
  <c r="AM53" i="30"/>
  <c r="AL53" i="30"/>
  <c r="AK53" i="30"/>
  <c r="AJ53" i="30"/>
  <c r="AI53" i="30"/>
  <c r="AH53" i="30"/>
  <c r="AG53" i="30"/>
  <c r="AF53" i="30"/>
  <c r="AE53" i="30"/>
  <c r="AD53" i="30"/>
  <c r="AC53" i="30"/>
  <c r="AB53" i="30"/>
  <c r="AA53" i="30"/>
  <c r="Z53" i="30"/>
  <c r="Y53" i="30"/>
  <c r="X53" i="30"/>
  <c r="W53" i="30"/>
  <c r="V53" i="30"/>
  <c r="U53" i="30"/>
  <c r="T53" i="30"/>
  <c r="S53" i="30"/>
  <c r="R53" i="30"/>
  <c r="Q53" i="30"/>
  <c r="P53" i="30"/>
  <c r="O53" i="30"/>
  <c r="N53" i="30"/>
  <c r="M53" i="30"/>
  <c r="L53" i="30"/>
  <c r="K53" i="30"/>
  <c r="J53" i="30"/>
  <c r="I53" i="30"/>
  <c r="H53" i="30"/>
  <c r="G53" i="30"/>
  <c r="F53" i="30"/>
  <c r="E53" i="30"/>
  <c r="D53" i="30"/>
  <c r="BB52" i="30"/>
  <c r="BA52" i="30"/>
  <c r="AZ52" i="30"/>
  <c r="AY52" i="30"/>
  <c r="AX52" i="30"/>
  <c r="AW52" i="30"/>
  <c r="AV52" i="30"/>
  <c r="AU52" i="30"/>
  <c r="AT52" i="30"/>
  <c r="AS52" i="30"/>
  <c r="AR52" i="30"/>
  <c r="AQ52" i="30"/>
  <c r="AP52" i="30"/>
  <c r="AO52" i="30"/>
  <c r="AN52" i="30"/>
  <c r="AM52" i="30"/>
  <c r="AL52" i="30"/>
  <c r="AK52" i="30"/>
  <c r="AJ52" i="30"/>
  <c r="AI52" i="30"/>
  <c r="AH52" i="30"/>
  <c r="AG52" i="30"/>
  <c r="AF52" i="30"/>
  <c r="AE52" i="30"/>
  <c r="AD52" i="30"/>
  <c r="AC52" i="30"/>
  <c r="AB52" i="30"/>
  <c r="AA52" i="30"/>
  <c r="Z52" i="30"/>
  <c r="Y52" i="30"/>
  <c r="X52" i="30"/>
  <c r="W52" i="30"/>
  <c r="V52" i="30"/>
  <c r="U52" i="30"/>
  <c r="T52" i="30"/>
  <c r="S52" i="30"/>
  <c r="R52" i="30"/>
  <c r="Q52" i="30"/>
  <c r="P52" i="30"/>
  <c r="O52" i="30"/>
  <c r="N52" i="30"/>
  <c r="M52" i="30"/>
  <c r="L52" i="30"/>
  <c r="K52" i="30"/>
  <c r="J52" i="30"/>
  <c r="I52" i="30"/>
  <c r="H52" i="30"/>
  <c r="G52" i="30"/>
  <c r="F52" i="30"/>
  <c r="E52" i="30"/>
  <c r="D52" i="30"/>
  <c r="BB50" i="30"/>
  <c r="BA50" i="30"/>
  <c r="AZ50" i="30"/>
  <c r="AY50" i="30"/>
  <c r="AX50" i="30"/>
  <c r="AW50" i="30"/>
  <c r="AV50" i="30"/>
  <c r="AU50" i="30"/>
  <c r="AT50" i="30"/>
  <c r="AS50" i="30"/>
  <c r="AR50" i="30"/>
  <c r="AQ50" i="30"/>
  <c r="AP50" i="30"/>
  <c r="AO50" i="30"/>
  <c r="AN50" i="30"/>
  <c r="AM50" i="30"/>
  <c r="AL50" i="30"/>
  <c r="AK50" i="30"/>
  <c r="AJ50" i="30"/>
  <c r="AI50" i="30"/>
  <c r="AH50" i="30"/>
  <c r="AG50" i="30"/>
  <c r="AF50" i="30"/>
  <c r="AE50" i="30"/>
  <c r="AD50" i="30"/>
  <c r="AC50" i="30"/>
  <c r="AB50" i="30"/>
  <c r="AA50" i="30"/>
  <c r="Z50" i="30"/>
  <c r="Y50" i="30"/>
  <c r="X50" i="30"/>
  <c r="W50" i="30"/>
  <c r="V50" i="30"/>
  <c r="U50" i="30"/>
  <c r="T50" i="30"/>
  <c r="S50" i="30"/>
  <c r="R50" i="30"/>
  <c r="Q50" i="30"/>
  <c r="P50" i="30"/>
  <c r="O50" i="30"/>
  <c r="N50" i="30"/>
  <c r="M50" i="30"/>
  <c r="L50" i="30"/>
  <c r="K50" i="30"/>
  <c r="J50" i="30"/>
  <c r="I50" i="30"/>
  <c r="H50" i="30"/>
  <c r="G50" i="30"/>
  <c r="F50" i="30"/>
  <c r="E50" i="30"/>
  <c r="D50" i="30"/>
  <c r="BB49" i="30"/>
  <c r="BA49" i="30"/>
  <c r="AZ49" i="30"/>
  <c r="AY49" i="30"/>
  <c r="AX49" i="30"/>
  <c r="AW49" i="30"/>
  <c r="AV49" i="30"/>
  <c r="AU49" i="30"/>
  <c r="AT49" i="30"/>
  <c r="AS49" i="30"/>
  <c r="AR49" i="30"/>
  <c r="AQ49" i="30"/>
  <c r="AP49" i="30"/>
  <c r="AO49" i="30"/>
  <c r="AN49" i="30"/>
  <c r="AM49" i="30"/>
  <c r="AL49" i="30"/>
  <c r="AK49" i="30"/>
  <c r="AJ49" i="30"/>
  <c r="AI49" i="30"/>
  <c r="AH49" i="30"/>
  <c r="AG49" i="30"/>
  <c r="AF49" i="30"/>
  <c r="AE49" i="30"/>
  <c r="AD49" i="30"/>
  <c r="AC49" i="30"/>
  <c r="AB49" i="30"/>
  <c r="AA49" i="30"/>
  <c r="Z49" i="30"/>
  <c r="Y49" i="30"/>
  <c r="X49" i="30"/>
  <c r="W49" i="30"/>
  <c r="V49" i="30"/>
  <c r="U49" i="30"/>
  <c r="T49" i="30"/>
  <c r="S49" i="30"/>
  <c r="R49" i="30"/>
  <c r="Q49" i="30"/>
  <c r="P49" i="30"/>
  <c r="O49" i="30"/>
  <c r="N49" i="30"/>
  <c r="M49" i="30"/>
  <c r="L49" i="30"/>
  <c r="K49" i="30"/>
  <c r="J49" i="30"/>
  <c r="I49" i="30"/>
  <c r="H49" i="30"/>
  <c r="G49" i="30"/>
  <c r="F49" i="30"/>
  <c r="E49" i="30"/>
  <c r="D49" i="30"/>
  <c r="BB48" i="30"/>
  <c r="BA48" i="30"/>
  <c r="AZ48" i="30"/>
  <c r="AY48" i="30"/>
  <c r="AX48" i="30"/>
  <c r="AW48" i="30"/>
  <c r="AV48" i="30"/>
  <c r="AU48" i="30"/>
  <c r="AT48" i="30"/>
  <c r="AS48" i="30"/>
  <c r="AR48" i="30"/>
  <c r="AQ48" i="30"/>
  <c r="AP48" i="30"/>
  <c r="AO48" i="30"/>
  <c r="AN48" i="30"/>
  <c r="AM48" i="30"/>
  <c r="AL48" i="30"/>
  <c r="AK48" i="30"/>
  <c r="AJ48" i="30"/>
  <c r="AI48" i="30"/>
  <c r="AH48" i="30"/>
  <c r="AG48" i="30"/>
  <c r="AF48" i="30"/>
  <c r="AE48" i="30"/>
  <c r="AD48" i="30"/>
  <c r="AC48" i="30"/>
  <c r="AB48" i="30"/>
  <c r="AA48" i="30"/>
  <c r="Z48" i="30"/>
  <c r="Y48" i="30"/>
  <c r="X48" i="30"/>
  <c r="W48" i="30"/>
  <c r="V48" i="30"/>
  <c r="U48" i="30"/>
  <c r="T48" i="30"/>
  <c r="S48" i="30"/>
  <c r="R48" i="30"/>
  <c r="Q48" i="30"/>
  <c r="P48" i="30"/>
  <c r="O48" i="30"/>
  <c r="N48" i="30"/>
  <c r="M48" i="30"/>
  <c r="L48" i="30"/>
  <c r="K48" i="30"/>
  <c r="J48" i="30"/>
  <c r="I48" i="30"/>
  <c r="H48" i="30"/>
  <c r="G48" i="30"/>
  <c r="F48" i="30"/>
  <c r="E48" i="30"/>
  <c r="D48" i="30"/>
  <c r="BB46" i="30"/>
  <c r="BA46" i="30"/>
  <c r="AZ46" i="30"/>
  <c r="AY46" i="30"/>
  <c r="AX46" i="30"/>
  <c r="AW46" i="30"/>
  <c r="AV46" i="30"/>
  <c r="AU46" i="30"/>
  <c r="AT46" i="30"/>
  <c r="AS46" i="30"/>
  <c r="AR46" i="30"/>
  <c r="AQ46" i="30"/>
  <c r="AP46" i="30"/>
  <c r="AO46" i="30"/>
  <c r="AN46" i="30"/>
  <c r="AM46" i="30"/>
  <c r="AL46" i="30"/>
  <c r="AK46" i="30"/>
  <c r="AJ46" i="30"/>
  <c r="AI46" i="30"/>
  <c r="AH46" i="30"/>
  <c r="AG46" i="30"/>
  <c r="AF46" i="30"/>
  <c r="AE46" i="30"/>
  <c r="AD46" i="30"/>
  <c r="AC46" i="30"/>
  <c r="AB46" i="30"/>
  <c r="AA46" i="30"/>
  <c r="Z46" i="30"/>
  <c r="Y46" i="30"/>
  <c r="X46" i="30"/>
  <c r="W46" i="30"/>
  <c r="V46" i="30"/>
  <c r="U46" i="30"/>
  <c r="T46" i="30"/>
  <c r="S46" i="30"/>
  <c r="R46" i="30"/>
  <c r="Q46" i="30"/>
  <c r="P46" i="30"/>
  <c r="O46" i="30"/>
  <c r="N46" i="30"/>
  <c r="M46" i="30"/>
  <c r="L46" i="30"/>
  <c r="K46" i="30"/>
  <c r="J46" i="30"/>
  <c r="I46" i="30"/>
  <c r="H46" i="30"/>
  <c r="G46" i="30"/>
  <c r="F46" i="30"/>
  <c r="E46" i="30"/>
  <c r="D46" i="30"/>
  <c r="BB45" i="30"/>
  <c r="BA45" i="30"/>
  <c r="AZ45" i="30"/>
  <c r="AY45" i="30"/>
  <c r="AX45" i="30"/>
  <c r="AW45" i="30"/>
  <c r="AV45" i="30"/>
  <c r="AU45" i="30"/>
  <c r="AT45" i="30"/>
  <c r="AS45" i="30"/>
  <c r="AR45" i="30"/>
  <c r="AQ45" i="30"/>
  <c r="AP45" i="30"/>
  <c r="AO45" i="30"/>
  <c r="AN45" i="30"/>
  <c r="AM45" i="30"/>
  <c r="AL45" i="30"/>
  <c r="AK45" i="30"/>
  <c r="AJ45" i="30"/>
  <c r="AI45" i="30"/>
  <c r="AH45" i="30"/>
  <c r="AG45" i="30"/>
  <c r="AF45" i="30"/>
  <c r="AE45" i="30"/>
  <c r="AD45" i="30"/>
  <c r="AC45" i="30"/>
  <c r="AB45" i="30"/>
  <c r="AA45" i="30"/>
  <c r="Z45" i="30"/>
  <c r="Y45" i="30"/>
  <c r="X45" i="30"/>
  <c r="W45" i="30"/>
  <c r="V45" i="30"/>
  <c r="U45" i="30"/>
  <c r="T45" i="30"/>
  <c r="S45" i="30"/>
  <c r="R45" i="30"/>
  <c r="Q45" i="30"/>
  <c r="P45" i="30"/>
  <c r="O45" i="30"/>
  <c r="N45" i="30"/>
  <c r="M45" i="30"/>
  <c r="L45" i="30"/>
  <c r="K45" i="30"/>
  <c r="J45" i="30"/>
  <c r="I45" i="30"/>
  <c r="H45" i="30"/>
  <c r="G45" i="30"/>
  <c r="F45" i="30"/>
  <c r="E45" i="30"/>
  <c r="D45" i="30"/>
  <c r="BB43" i="30"/>
  <c r="BA43" i="30"/>
  <c r="AZ43" i="30"/>
  <c r="AY43" i="30"/>
  <c r="AX43" i="30"/>
  <c r="AW43" i="30"/>
  <c r="AV43" i="30"/>
  <c r="AU43" i="30"/>
  <c r="AT43" i="30"/>
  <c r="AS43" i="30"/>
  <c r="AR43" i="30"/>
  <c r="AQ43" i="30"/>
  <c r="AP43" i="30"/>
  <c r="AO43" i="30"/>
  <c r="AN43" i="30"/>
  <c r="AM43" i="30"/>
  <c r="AL43" i="30"/>
  <c r="AK43" i="30"/>
  <c r="AJ43" i="30"/>
  <c r="AI43" i="30"/>
  <c r="AH43" i="30"/>
  <c r="AG43" i="30"/>
  <c r="AF43" i="30"/>
  <c r="AE43" i="30"/>
  <c r="AD43" i="30"/>
  <c r="AC43" i="30"/>
  <c r="AB43" i="30"/>
  <c r="AA43" i="30"/>
  <c r="Z43" i="30"/>
  <c r="Y43" i="30"/>
  <c r="X43" i="30"/>
  <c r="W43" i="30"/>
  <c r="V43" i="30"/>
  <c r="U43" i="30"/>
  <c r="T43" i="30"/>
  <c r="S43" i="30"/>
  <c r="R43" i="30"/>
  <c r="Q43" i="30"/>
  <c r="P43" i="30"/>
  <c r="O43" i="30"/>
  <c r="N43" i="30"/>
  <c r="M43" i="30"/>
  <c r="L43" i="30"/>
  <c r="K43" i="30"/>
  <c r="J43" i="30"/>
  <c r="I43" i="30"/>
  <c r="H43" i="30"/>
  <c r="G43" i="30"/>
  <c r="F43" i="30"/>
  <c r="E43" i="30"/>
  <c r="D43" i="30"/>
  <c r="BB42" i="30"/>
  <c r="BA42" i="30"/>
  <c r="AZ42" i="30"/>
  <c r="AY42" i="30"/>
  <c r="AX42" i="30"/>
  <c r="AW42" i="30"/>
  <c r="AV42" i="30"/>
  <c r="AU42" i="30"/>
  <c r="AT42" i="30"/>
  <c r="AS42" i="30"/>
  <c r="AR42" i="30"/>
  <c r="AQ42" i="30"/>
  <c r="AP42" i="30"/>
  <c r="AO42" i="30"/>
  <c r="AN42" i="30"/>
  <c r="AM42" i="30"/>
  <c r="AL42" i="30"/>
  <c r="AK42" i="30"/>
  <c r="AJ42" i="30"/>
  <c r="AI42" i="30"/>
  <c r="AH42" i="30"/>
  <c r="AG42" i="30"/>
  <c r="AF42" i="30"/>
  <c r="AE42" i="30"/>
  <c r="AD42" i="30"/>
  <c r="AC42" i="30"/>
  <c r="AB42" i="30"/>
  <c r="AA42" i="30"/>
  <c r="Z42" i="30"/>
  <c r="Y42" i="30"/>
  <c r="X42" i="30"/>
  <c r="W42" i="30"/>
  <c r="V42" i="30"/>
  <c r="U42" i="30"/>
  <c r="T42" i="30"/>
  <c r="S42" i="30"/>
  <c r="R42" i="30"/>
  <c r="Q42" i="30"/>
  <c r="P42" i="30"/>
  <c r="O42" i="30"/>
  <c r="N42" i="30"/>
  <c r="M42" i="30"/>
  <c r="L42" i="30"/>
  <c r="K42" i="30"/>
  <c r="J42" i="30"/>
  <c r="I42" i="30"/>
  <c r="H42" i="30"/>
  <c r="G42" i="30"/>
  <c r="F42" i="30"/>
  <c r="E42" i="30"/>
  <c r="D42" i="30"/>
  <c r="BB41" i="30"/>
  <c r="BA41" i="30"/>
  <c r="AZ41" i="30"/>
  <c r="AY41" i="30"/>
  <c r="AX41" i="30"/>
  <c r="AW41" i="30"/>
  <c r="AV41" i="30"/>
  <c r="AU41" i="30"/>
  <c r="AT41" i="30"/>
  <c r="AS41" i="30"/>
  <c r="AR41" i="30"/>
  <c r="AQ41" i="30"/>
  <c r="AP41" i="30"/>
  <c r="AO41" i="30"/>
  <c r="AN41" i="30"/>
  <c r="AM41" i="30"/>
  <c r="AL41" i="30"/>
  <c r="AK41" i="30"/>
  <c r="AJ41" i="30"/>
  <c r="AI41" i="30"/>
  <c r="AH41" i="30"/>
  <c r="AG41" i="30"/>
  <c r="AF41" i="30"/>
  <c r="AE41" i="30"/>
  <c r="AD41" i="30"/>
  <c r="AC41" i="30"/>
  <c r="AB41" i="30"/>
  <c r="AA41" i="30"/>
  <c r="Z41" i="30"/>
  <c r="Y41" i="30"/>
  <c r="X41" i="30"/>
  <c r="W41" i="30"/>
  <c r="V41" i="30"/>
  <c r="U41" i="30"/>
  <c r="T41" i="30"/>
  <c r="S41" i="30"/>
  <c r="R41" i="30"/>
  <c r="Q41" i="30"/>
  <c r="P41" i="30"/>
  <c r="O41" i="30"/>
  <c r="N41" i="30"/>
  <c r="M41" i="30"/>
  <c r="L41" i="30"/>
  <c r="K41" i="30"/>
  <c r="J41" i="30"/>
  <c r="I41" i="30"/>
  <c r="H41" i="30"/>
  <c r="G41" i="30"/>
  <c r="F41" i="30"/>
  <c r="E41" i="30"/>
  <c r="D41" i="30"/>
  <c r="BB39" i="30"/>
  <c r="BA39" i="30"/>
  <c r="AZ39" i="30"/>
  <c r="AY39" i="30"/>
  <c r="AX39" i="30"/>
  <c r="AW39" i="30"/>
  <c r="AV39" i="30"/>
  <c r="AU39" i="30"/>
  <c r="AT39" i="30"/>
  <c r="AS39" i="30"/>
  <c r="AR39" i="30"/>
  <c r="AQ39" i="30"/>
  <c r="AP39" i="30"/>
  <c r="AO39" i="30"/>
  <c r="AN39" i="30"/>
  <c r="AM39" i="30"/>
  <c r="AL39" i="30"/>
  <c r="AK39" i="30"/>
  <c r="AJ39" i="30"/>
  <c r="AI39" i="30"/>
  <c r="AH39" i="30"/>
  <c r="AG39" i="30"/>
  <c r="AF39" i="30"/>
  <c r="AE39" i="30"/>
  <c r="AD39" i="30"/>
  <c r="AC39" i="30"/>
  <c r="AB39" i="30"/>
  <c r="AA39" i="30"/>
  <c r="Z39" i="30"/>
  <c r="Y39" i="30"/>
  <c r="X39" i="30"/>
  <c r="W39" i="30"/>
  <c r="V39" i="30"/>
  <c r="U39" i="30"/>
  <c r="T39" i="30"/>
  <c r="S39" i="30"/>
  <c r="R39" i="30"/>
  <c r="Q39" i="30"/>
  <c r="P39" i="30"/>
  <c r="O39" i="30"/>
  <c r="N39" i="30"/>
  <c r="M39" i="30"/>
  <c r="L39" i="30"/>
  <c r="K39" i="30"/>
  <c r="J39" i="30"/>
  <c r="I39" i="30"/>
  <c r="H39" i="30"/>
  <c r="G39" i="30"/>
  <c r="F39" i="30"/>
  <c r="E39" i="30"/>
  <c r="D39" i="30"/>
  <c r="BB38" i="30"/>
  <c r="BA38" i="30"/>
  <c r="AZ38" i="30"/>
  <c r="AY38" i="30"/>
  <c r="AX38" i="30"/>
  <c r="AW38" i="30"/>
  <c r="AV38" i="30"/>
  <c r="AU38" i="30"/>
  <c r="AT38" i="30"/>
  <c r="AS38" i="30"/>
  <c r="AR38" i="30"/>
  <c r="AQ38" i="30"/>
  <c r="AP38" i="30"/>
  <c r="AO38" i="30"/>
  <c r="AN38" i="30"/>
  <c r="AM38" i="30"/>
  <c r="AL38" i="30"/>
  <c r="AK38" i="30"/>
  <c r="AJ38" i="30"/>
  <c r="AI38" i="30"/>
  <c r="AH38" i="30"/>
  <c r="AG38" i="30"/>
  <c r="AF38" i="30"/>
  <c r="AE38" i="30"/>
  <c r="AD38" i="30"/>
  <c r="AC38" i="30"/>
  <c r="AB38" i="30"/>
  <c r="AA38" i="30"/>
  <c r="Z38" i="30"/>
  <c r="Y38" i="30"/>
  <c r="X38" i="30"/>
  <c r="W38" i="30"/>
  <c r="V38" i="30"/>
  <c r="U38" i="30"/>
  <c r="T38" i="30"/>
  <c r="S38" i="30"/>
  <c r="R38" i="30"/>
  <c r="Q38" i="30"/>
  <c r="P38" i="30"/>
  <c r="O38" i="30"/>
  <c r="N38" i="30"/>
  <c r="M38" i="30"/>
  <c r="L38" i="30"/>
  <c r="K38" i="30"/>
  <c r="J38" i="30"/>
  <c r="I38" i="30"/>
  <c r="H38" i="30"/>
  <c r="G38" i="30"/>
  <c r="F38" i="30"/>
  <c r="E38" i="30"/>
  <c r="D38" i="30"/>
  <c r="BB37" i="30"/>
  <c r="BA37" i="30"/>
  <c r="AZ37" i="30"/>
  <c r="AY37" i="30"/>
  <c r="AX37" i="30"/>
  <c r="AW37" i="30"/>
  <c r="AV37" i="30"/>
  <c r="AU37" i="30"/>
  <c r="AT37" i="30"/>
  <c r="AS37" i="30"/>
  <c r="AR37" i="30"/>
  <c r="AQ37" i="30"/>
  <c r="AP37" i="30"/>
  <c r="AO37" i="30"/>
  <c r="AN37" i="30"/>
  <c r="AM37" i="30"/>
  <c r="AL37" i="30"/>
  <c r="AK37" i="30"/>
  <c r="AJ37" i="30"/>
  <c r="AI37" i="30"/>
  <c r="AH37" i="30"/>
  <c r="AG37" i="30"/>
  <c r="AF37" i="30"/>
  <c r="AE37" i="30"/>
  <c r="AD37" i="30"/>
  <c r="AC37" i="30"/>
  <c r="AB37" i="30"/>
  <c r="AA37" i="30"/>
  <c r="Z37" i="30"/>
  <c r="Y37" i="30"/>
  <c r="X37" i="30"/>
  <c r="W37" i="30"/>
  <c r="V37" i="30"/>
  <c r="U37" i="30"/>
  <c r="T37" i="30"/>
  <c r="S37" i="30"/>
  <c r="R37" i="30"/>
  <c r="Q37" i="30"/>
  <c r="P37" i="30"/>
  <c r="O37" i="30"/>
  <c r="N37" i="30"/>
  <c r="M37" i="30"/>
  <c r="L37" i="30"/>
  <c r="K37" i="30"/>
  <c r="J37" i="30"/>
  <c r="I37" i="30"/>
  <c r="H37" i="30"/>
  <c r="G37" i="30"/>
  <c r="F37" i="30"/>
  <c r="E37" i="30"/>
  <c r="D37" i="30"/>
  <c r="BB35" i="30"/>
  <c r="BA35" i="30"/>
  <c r="AZ35" i="30"/>
  <c r="AY35" i="30"/>
  <c r="AX35" i="30"/>
  <c r="AW35" i="30"/>
  <c r="AV35" i="30"/>
  <c r="AU35" i="30"/>
  <c r="AT35" i="30"/>
  <c r="AS35" i="30"/>
  <c r="AR35" i="30"/>
  <c r="AQ35" i="30"/>
  <c r="AP35" i="30"/>
  <c r="AO35" i="30"/>
  <c r="AN35" i="30"/>
  <c r="AM35" i="30"/>
  <c r="AL35" i="30"/>
  <c r="AK35" i="30"/>
  <c r="AJ35" i="30"/>
  <c r="AI35" i="30"/>
  <c r="AH35" i="30"/>
  <c r="AG35" i="30"/>
  <c r="AF35" i="30"/>
  <c r="AE35" i="30"/>
  <c r="AD35" i="30"/>
  <c r="AC35" i="30"/>
  <c r="AB35" i="30"/>
  <c r="AA35" i="30"/>
  <c r="Z35" i="30"/>
  <c r="Y35" i="30"/>
  <c r="X35" i="30"/>
  <c r="W35" i="30"/>
  <c r="V35" i="30"/>
  <c r="U35" i="30"/>
  <c r="T35" i="30"/>
  <c r="S35" i="30"/>
  <c r="R35" i="30"/>
  <c r="Q35" i="30"/>
  <c r="P35" i="30"/>
  <c r="O35" i="30"/>
  <c r="N35" i="30"/>
  <c r="M35" i="30"/>
  <c r="L35" i="30"/>
  <c r="K35" i="30"/>
  <c r="J35" i="30"/>
  <c r="I35" i="30"/>
  <c r="H35" i="30"/>
  <c r="G35" i="30"/>
  <c r="F35" i="30"/>
  <c r="E35" i="30"/>
  <c r="D35" i="30"/>
  <c r="BB34" i="30"/>
  <c r="BA34" i="30"/>
  <c r="AZ34" i="30"/>
  <c r="AY34" i="30"/>
  <c r="AX34" i="30"/>
  <c r="AW34" i="30"/>
  <c r="AV34" i="30"/>
  <c r="AU34" i="30"/>
  <c r="AT34" i="30"/>
  <c r="AS34" i="30"/>
  <c r="AR34" i="30"/>
  <c r="AQ34" i="30"/>
  <c r="AP34" i="30"/>
  <c r="AO34" i="30"/>
  <c r="AN34" i="30"/>
  <c r="AM34" i="30"/>
  <c r="AL34" i="30"/>
  <c r="AK34" i="30"/>
  <c r="AJ34" i="30"/>
  <c r="AI34" i="30"/>
  <c r="AH34" i="30"/>
  <c r="AG34" i="30"/>
  <c r="AF34" i="30"/>
  <c r="AE34" i="30"/>
  <c r="AD34" i="30"/>
  <c r="AC34" i="30"/>
  <c r="AB34" i="30"/>
  <c r="AA34" i="30"/>
  <c r="Z34" i="30"/>
  <c r="Y34" i="30"/>
  <c r="X34" i="30"/>
  <c r="W34" i="30"/>
  <c r="V34" i="30"/>
  <c r="U34" i="30"/>
  <c r="T34" i="30"/>
  <c r="S34" i="30"/>
  <c r="R34" i="30"/>
  <c r="Q34" i="30"/>
  <c r="P34" i="30"/>
  <c r="O34" i="30"/>
  <c r="N34" i="30"/>
  <c r="M34" i="30"/>
  <c r="L34" i="30"/>
  <c r="K34" i="30"/>
  <c r="J34" i="30"/>
  <c r="I34" i="30"/>
  <c r="H34" i="30"/>
  <c r="G34" i="30"/>
  <c r="F34" i="30"/>
  <c r="E34" i="30"/>
  <c r="D34" i="30"/>
  <c r="BB32" i="30"/>
  <c r="BA32" i="30"/>
  <c r="AZ32" i="30"/>
  <c r="AY32" i="30"/>
  <c r="AX32" i="30"/>
  <c r="AW32" i="30"/>
  <c r="AV32" i="30"/>
  <c r="AU32" i="30"/>
  <c r="AT32" i="30"/>
  <c r="AS32" i="30"/>
  <c r="AR32" i="30"/>
  <c r="AQ32" i="30"/>
  <c r="AP32" i="30"/>
  <c r="AO32" i="30"/>
  <c r="AN32" i="30"/>
  <c r="AM32" i="30"/>
  <c r="AL32" i="30"/>
  <c r="AK32" i="30"/>
  <c r="AJ32" i="30"/>
  <c r="AI32" i="30"/>
  <c r="AH32" i="30"/>
  <c r="AG32" i="30"/>
  <c r="AF32" i="30"/>
  <c r="AE32" i="30"/>
  <c r="AD32" i="30"/>
  <c r="AC32" i="30"/>
  <c r="AB32" i="30"/>
  <c r="AA32" i="30"/>
  <c r="Z32" i="30"/>
  <c r="Y32" i="30"/>
  <c r="X32" i="30"/>
  <c r="W32" i="30"/>
  <c r="V32" i="30"/>
  <c r="U32" i="30"/>
  <c r="T32" i="30"/>
  <c r="S32" i="30"/>
  <c r="R32" i="30"/>
  <c r="Q32" i="30"/>
  <c r="P32" i="30"/>
  <c r="O32" i="30"/>
  <c r="N32" i="30"/>
  <c r="M32" i="30"/>
  <c r="L32" i="30"/>
  <c r="K32" i="30"/>
  <c r="J32" i="30"/>
  <c r="I32" i="30"/>
  <c r="H32" i="30"/>
  <c r="G32" i="30"/>
  <c r="F32" i="30"/>
  <c r="E32" i="30"/>
  <c r="D32" i="30"/>
  <c r="BB31" i="30"/>
  <c r="BA31" i="30"/>
  <c r="AZ31" i="30"/>
  <c r="AY31" i="30"/>
  <c r="AX31" i="30"/>
  <c r="AW31" i="30"/>
  <c r="AV31" i="30"/>
  <c r="AU31" i="30"/>
  <c r="AT31" i="30"/>
  <c r="AS31" i="30"/>
  <c r="AR31" i="30"/>
  <c r="AQ31" i="30"/>
  <c r="AP31" i="30"/>
  <c r="AO31" i="30"/>
  <c r="AN31" i="30"/>
  <c r="AM31" i="30"/>
  <c r="AL31" i="30"/>
  <c r="AK31" i="30"/>
  <c r="AJ31" i="30"/>
  <c r="AI31" i="30"/>
  <c r="AH31" i="30"/>
  <c r="AG31" i="30"/>
  <c r="AF31" i="30"/>
  <c r="AE31" i="30"/>
  <c r="AD31" i="30"/>
  <c r="AC31" i="30"/>
  <c r="AB31" i="30"/>
  <c r="AA31" i="30"/>
  <c r="Z31" i="30"/>
  <c r="Y31" i="30"/>
  <c r="X31" i="30"/>
  <c r="W31" i="30"/>
  <c r="V31" i="30"/>
  <c r="U31" i="30"/>
  <c r="T31" i="30"/>
  <c r="S31" i="30"/>
  <c r="R31" i="30"/>
  <c r="Q31" i="30"/>
  <c r="P31" i="30"/>
  <c r="O31" i="30"/>
  <c r="N31" i="30"/>
  <c r="M31" i="30"/>
  <c r="L31" i="30"/>
  <c r="K31" i="30"/>
  <c r="J31" i="30"/>
  <c r="I31" i="30"/>
  <c r="H31" i="30"/>
  <c r="G31" i="30"/>
  <c r="F31" i="30"/>
  <c r="E31" i="30"/>
  <c r="D31" i="30"/>
  <c r="BB30" i="30"/>
  <c r="BA30" i="30"/>
  <c r="AZ30" i="30"/>
  <c r="AY30" i="30"/>
  <c r="AX30" i="30"/>
  <c r="AW30" i="30"/>
  <c r="AV30" i="30"/>
  <c r="AU30" i="30"/>
  <c r="AT30" i="30"/>
  <c r="AS30" i="30"/>
  <c r="AR30" i="30"/>
  <c r="AQ30" i="30"/>
  <c r="AP30" i="30"/>
  <c r="AO30" i="30"/>
  <c r="AN30" i="30"/>
  <c r="AM30" i="30"/>
  <c r="AL30" i="30"/>
  <c r="AK30" i="30"/>
  <c r="AJ30" i="30"/>
  <c r="AI30" i="30"/>
  <c r="AH30" i="30"/>
  <c r="AG30" i="30"/>
  <c r="AF30" i="30"/>
  <c r="AE30" i="30"/>
  <c r="AD30" i="30"/>
  <c r="AC30" i="30"/>
  <c r="AB30" i="30"/>
  <c r="AA30" i="30"/>
  <c r="Z30" i="30"/>
  <c r="Y30" i="30"/>
  <c r="X30" i="30"/>
  <c r="W30" i="30"/>
  <c r="V30" i="30"/>
  <c r="U30" i="30"/>
  <c r="T30" i="30"/>
  <c r="S30" i="30"/>
  <c r="R30" i="30"/>
  <c r="Q30" i="30"/>
  <c r="P30" i="30"/>
  <c r="O30" i="30"/>
  <c r="N30" i="30"/>
  <c r="M30" i="30"/>
  <c r="L30" i="30"/>
  <c r="K30" i="30"/>
  <c r="J30" i="30"/>
  <c r="I30" i="30"/>
  <c r="H30" i="30"/>
  <c r="G30" i="30"/>
  <c r="F30" i="30"/>
  <c r="E30" i="30"/>
  <c r="D30" i="30"/>
  <c r="BB28" i="30"/>
  <c r="BA28" i="30"/>
  <c r="AZ28" i="30"/>
  <c r="AY28" i="30"/>
  <c r="AX28" i="30"/>
  <c r="AW28" i="30"/>
  <c r="AV28" i="30"/>
  <c r="AU28" i="30"/>
  <c r="AT28" i="30"/>
  <c r="AS28" i="30"/>
  <c r="AR28" i="30"/>
  <c r="AQ28" i="30"/>
  <c r="AP28" i="30"/>
  <c r="AO28" i="30"/>
  <c r="AN28" i="30"/>
  <c r="AM28" i="30"/>
  <c r="AL28" i="30"/>
  <c r="AK28" i="30"/>
  <c r="AJ28" i="30"/>
  <c r="AI28" i="30"/>
  <c r="AH28" i="30"/>
  <c r="AG28" i="30"/>
  <c r="AF28" i="30"/>
  <c r="AE28" i="30"/>
  <c r="AD28" i="30"/>
  <c r="AC28" i="30"/>
  <c r="AB28" i="30"/>
  <c r="AA28" i="30"/>
  <c r="Z28" i="30"/>
  <c r="Y28" i="30"/>
  <c r="X28" i="30"/>
  <c r="W28" i="30"/>
  <c r="V28" i="30"/>
  <c r="U28" i="30"/>
  <c r="T28" i="30"/>
  <c r="S28" i="30"/>
  <c r="R28" i="30"/>
  <c r="Q28" i="30"/>
  <c r="P28" i="30"/>
  <c r="O28" i="30"/>
  <c r="N28" i="30"/>
  <c r="M28" i="30"/>
  <c r="L28" i="30"/>
  <c r="K28" i="30"/>
  <c r="J28" i="30"/>
  <c r="I28" i="30"/>
  <c r="H28" i="30"/>
  <c r="G28" i="30"/>
  <c r="F28" i="30"/>
  <c r="E28" i="30"/>
  <c r="D28" i="30"/>
  <c r="BB27" i="30"/>
  <c r="BA27" i="30"/>
  <c r="AZ27" i="30"/>
  <c r="AY27" i="30"/>
  <c r="AX27" i="30"/>
  <c r="AW27" i="30"/>
  <c r="AV27" i="30"/>
  <c r="AU27" i="30"/>
  <c r="AT27" i="30"/>
  <c r="AS27" i="30"/>
  <c r="AR27" i="30"/>
  <c r="AQ27" i="30"/>
  <c r="AP27" i="30"/>
  <c r="AO27" i="30"/>
  <c r="AN27" i="30"/>
  <c r="AM27" i="30"/>
  <c r="AL27" i="30"/>
  <c r="AK27" i="30"/>
  <c r="AJ27" i="30"/>
  <c r="AI27" i="30"/>
  <c r="AH27" i="30"/>
  <c r="AG27" i="30"/>
  <c r="AF27" i="30"/>
  <c r="AE27" i="30"/>
  <c r="AD27" i="30"/>
  <c r="AC27" i="30"/>
  <c r="AB27" i="30"/>
  <c r="AA27" i="30"/>
  <c r="Z27" i="30"/>
  <c r="Y27" i="30"/>
  <c r="X27" i="30"/>
  <c r="W27" i="30"/>
  <c r="V27" i="30"/>
  <c r="U27" i="30"/>
  <c r="T27" i="30"/>
  <c r="S27" i="30"/>
  <c r="R27" i="30"/>
  <c r="Q27" i="30"/>
  <c r="P27" i="30"/>
  <c r="O27" i="30"/>
  <c r="N27" i="30"/>
  <c r="M27" i="30"/>
  <c r="L27" i="30"/>
  <c r="K27" i="30"/>
  <c r="J27" i="30"/>
  <c r="I27" i="30"/>
  <c r="H27" i="30"/>
  <c r="G27" i="30"/>
  <c r="F27" i="30"/>
  <c r="E27" i="30"/>
  <c r="D27" i="30"/>
  <c r="BB25" i="30"/>
  <c r="BA25" i="30"/>
  <c r="AZ25" i="30"/>
  <c r="AY25" i="30"/>
  <c r="AX25" i="30"/>
  <c r="AW25" i="30"/>
  <c r="AV25" i="30"/>
  <c r="AU25" i="30"/>
  <c r="AT25" i="30"/>
  <c r="AS25" i="30"/>
  <c r="AR25" i="30"/>
  <c r="AQ25" i="30"/>
  <c r="AP25" i="30"/>
  <c r="AO25" i="30"/>
  <c r="AN25" i="30"/>
  <c r="AM25" i="30"/>
  <c r="AL25" i="30"/>
  <c r="AK25" i="30"/>
  <c r="AJ25" i="30"/>
  <c r="AI25" i="30"/>
  <c r="AH25" i="30"/>
  <c r="AG25" i="30"/>
  <c r="AF25" i="30"/>
  <c r="AE25" i="30"/>
  <c r="AD25" i="30"/>
  <c r="AC25" i="30"/>
  <c r="AB25" i="30"/>
  <c r="AA25" i="30"/>
  <c r="Z25" i="30"/>
  <c r="Y25" i="30"/>
  <c r="X25" i="30"/>
  <c r="W25" i="30"/>
  <c r="V25" i="30"/>
  <c r="U25" i="30"/>
  <c r="T25" i="30"/>
  <c r="S25" i="30"/>
  <c r="R25" i="30"/>
  <c r="Q25" i="30"/>
  <c r="P25" i="30"/>
  <c r="O25" i="30"/>
  <c r="N25" i="30"/>
  <c r="M25" i="30"/>
  <c r="L25" i="30"/>
  <c r="K25" i="30"/>
  <c r="J25" i="30"/>
  <c r="I25" i="30"/>
  <c r="H25" i="30"/>
  <c r="G25" i="30"/>
  <c r="F25" i="30"/>
  <c r="E25" i="30"/>
  <c r="D25" i="30"/>
  <c r="BB24" i="30"/>
  <c r="BA24" i="30"/>
  <c r="AZ24" i="30"/>
  <c r="AY24" i="30"/>
  <c r="AX24" i="30"/>
  <c r="AW24" i="30"/>
  <c r="AV24" i="30"/>
  <c r="AU24" i="30"/>
  <c r="AT24" i="30"/>
  <c r="AS24" i="30"/>
  <c r="AR24" i="30"/>
  <c r="AQ24" i="30"/>
  <c r="AP24" i="30"/>
  <c r="AO24" i="30"/>
  <c r="AN24" i="30"/>
  <c r="AM24" i="30"/>
  <c r="AL24" i="30"/>
  <c r="AK24" i="30"/>
  <c r="AJ24" i="30"/>
  <c r="AI24" i="30"/>
  <c r="AH24" i="30"/>
  <c r="AG24" i="30"/>
  <c r="AF24" i="30"/>
  <c r="AE24" i="30"/>
  <c r="AD24" i="30"/>
  <c r="AC24" i="30"/>
  <c r="AB24" i="30"/>
  <c r="AA24" i="30"/>
  <c r="Z24" i="30"/>
  <c r="Y24" i="30"/>
  <c r="X24" i="30"/>
  <c r="W24" i="30"/>
  <c r="V24" i="30"/>
  <c r="U24" i="30"/>
  <c r="T24" i="30"/>
  <c r="S24" i="30"/>
  <c r="R24" i="30"/>
  <c r="Q24" i="30"/>
  <c r="P24" i="30"/>
  <c r="O24" i="30"/>
  <c r="N24" i="30"/>
  <c r="M24" i="30"/>
  <c r="L24" i="30"/>
  <c r="K24" i="30"/>
  <c r="J24" i="30"/>
  <c r="I24" i="30"/>
  <c r="H24" i="30"/>
  <c r="G24" i="30"/>
  <c r="F24" i="30"/>
  <c r="E24" i="30"/>
  <c r="D24" i="30"/>
  <c r="BB23" i="30"/>
  <c r="BA23" i="30"/>
  <c r="AZ23" i="30"/>
  <c r="AY23" i="30"/>
  <c r="AX23" i="30"/>
  <c r="AW23" i="30"/>
  <c r="AV23" i="30"/>
  <c r="AU23" i="30"/>
  <c r="AT23" i="30"/>
  <c r="AS23" i="30"/>
  <c r="AR23" i="30"/>
  <c r="AQ23" i="30"/>
  <c r="AP23" i="30"/>
  <c r="AO23" i="30"/>
  <c r="AN23" i="30"/>
  <c r="AM23" i="30"/>
  <c r="AL23" i="30"/>
  <c r="AK23" i="30"/>
  <c r="AJ23" i="30"/>
  <c r="AI23" i="30"/>
  <c r="AH23" i="30"/>
  <c r="AG23" i="30"/>
  <c r="AF23" i="30"/>
  <c r="AE23" i="30"/>
  <c r="AD23" i="30"/>
  <c r="AC23" i="30"/>
  <c r="AB23" i="30"/>
  <c r="AA23" i="30"/>
  <c r="Z23" i="30"/>
  <c r="Y23" i="30"/>
  <c r="X23" i="30"/>
  <c r="W23" i="30"/>
  <c r="V23" i="30"/>
  <c r="U23" i="30"/>
  <c r="T23" i="30"/>
  <c r="S23" i="30"/>
  <c r="R23" i="30"/>
  <c r="Q23" i="30"/>
  <c r="P23" i="30"/>
  <c r="O23" i="30"/>
  <c r="N23" i="30"/>
  <c r="M23" i="30"/>
  <c r="L23" i="30"/>
  <c r="K23" i="30"/>
  <c r="J23" i="30"/>
  <c r="I23" i="30"/>
  <c r="H23" i="30"/>
  <c r="G23" i="30"/>
  <c r="F23" i="30"/>
  <c r="E23" i="30"/>
  <c r="D23" i="30"/>
  <c r="BB21" i="30"/>
  <c r="BA21" i="30"/>
  <c r="AZ21" i="30"/>
  <c r="AY21" i="30"/>
  <c r="AX21" i="30"/>
  <c r="AW21" i="30"/>
  <c r="AV21" i="30"/>
  <c r="AU21" i="30"/>
  <c r="AT21" i="30"/>
  <c r="AS21" i="30"/>
  <c r="AR21" i="30"/>
  <c r="AQ21" i="30"/>
  <c r="AP21" i="30"/>
  <c r="AO21" i="30"/>
  <c r="AN21" i="30"/>
  <c r="AM21" i="30"/>
  <c r="AL21" i="30"/>
  <c r="AK21" i="30"/>
  <c r="AJ21" i="30"/>
  <c r="AI21" i="30"/>
  <c r="AH21" i="30"/>
  <c r="AG21" i="30"/>
  <c r="AF21" i="30"/>
  <c r="AE21" i="30"/>
  <c r="AD21" i="30"/>
  <c r="AC21" i="30"/>
  <c r="AB21" i="30"/>
  <c r="AA21" i="30"/>
  <c r="Z21" i="30"/>
  <c r="Y21" i="30"/>
  <c r="X21" i="30"/>
  <c r="W21" i="30"/>
  <c r="V21" i="30"/>
  <c r="U21" i="30"/>
  <c r="T21" i="30"/>
  <c r="S21" i="30"/>
  <c r="R21" i="30"/>
  <c r="Q21" i="30"/>
  <c r="P21" i="30"/>
  <c r="O21" i="30"/>
  <c r="N21" i="30"/>
  <c r="M21" i="30"/>
  <c r="L21" i="30"/>
  <c r="K21" i="30"/>
  <c r="J21" i="30"/>
  <c r="I21" i="30"/>
  <c r="H21" i="30"/>
  <c r="G21" i="30"/>
  <c r="F21" i="30"/>
  <c r="E21" i="30"/>
  <c r="D21" i="30"/>
  <c r="BB20" i="30"/>
  <c r="BA20" i="30"/>
  <c r="AZ20" i="30"/>
  <c r="AY20" i="30"/>
  <c r="AX20" i="30"/>
  <c r="AW20" i="30"/>
  <c r="AV20" i="30"/>
  <c r="AU20" i="30"/>
  <c r="AT20" i="30"/>
  <c r="AS20" i="30"/>
  <c r="AR20" i="30"/>
  <c r="AQ20" i="30"/>
  <c r="AP20" i="30"/>
  <c r="AO20" i="30"/>
  <c r="AN20" i="30"/>
  <c r="AM20" i="30"/>
  <c r="AL20" i="30"/>
  <c r="AK20" i="30"/>
  <c r="AJ20" i="30"/>
  <c r="AI20" i="30"/>
  <c r="AH20" i="30"/>
  <c r="AG20" i="30"/>
  <c r="AF20" i="30"/>
  <c r="AE20" i="30"/>
  <c r="AD20" i="30"/>
  <c r="AC20" i="30"/>
  <c r="AB20" i="30"/>
  <c r="AA20" i="30"/>
  <c r="Z20" i="30"/>
  <c r="Y20" i="30"/>
  <c r="X20" i="30"/>
  <c r="W20" i="30"/>
  <c r="V20" i="30"/>
  <c r="U20" i="30"/>
  <c r="T20" i="30"/>
  <c r="S20" i="30"/>
  <c r="R20" i="30"/>
  <c r="Q20" i="30"/>
  <c r="P20" i="30"/>
  <c r="O20" i="30"/>
  <c r="N20" i="30"/>
  <c r="M20" i="30"/>
  <c r="L20" i="30"/>
  <c r="K20" i="30"/>
  <c r="J20" i="30"/>
  <c r="I20" i="30"/>
  <c r="H20" i="30"/>
  <c r="G20" i="30"/>
  <c r="F20" i="30"/>
  <c r="E20" i="30"/>
  <c r="D20" i="30"/>
  <c r="BB19" i="30"/>
  <c r="BA19" i="30"/>
  <c r="AZ19" i="30"/>
  <c r="AY19" i="30"/>
  <c r="AX19" i="30"/>
  <c r="AW19" i="30"/>
  <c r="AV19" i="30"/>
  <c r="AU19" i="30"/>
  <c r="AT19" i="30"/>
  <c r="AS19" i="30"/>
  <c r="AR19" i="30"/>
  <c r="AQ19" i="30"/>
  <c r="AP19" i="30"/>
  <c r="AO19" i="30"/>
  <c r="AN19" i="30"/>
  <c r="AM19" i="30"/>
  <c r="AL19" i="30"/>
  <c r="AK19" i="30"/>
  <c r="AJ19" i="30"/>
  <c r="AI19" i="30"/>
  <c r="AH19" i="30"/>
  <c r="AG19" i="30"/>
  <c r="AF19" i="30"/>
  <c r="AE19" i="30"/>
  <c r="AD19" i="30"/>
  <c r="AC19" i="30"/>
  <c r="AB19" i="30"/>
  <c r="AA19" i="30"/>
  <c r="Z19" i="30"/>
  <c r="Y19" i="30"/>
  <c r="X19" i="30"/>
  <c r="W19" i="30"/>
  <c r="V19" i="30"/>
  <c r="U19" i="30"/>
  <c r="T19" i="30"/>
  <c r="S19" i="30"/>
  <c r="R19" i="30"/>
  <c r="Q19" i="30"/>
  <c r="P19" i="30"/>
  <c r="O19" i="30"/>
  <c r="N19" i="30"/>
  <c r="M19" i="30"/>
  <c r="L19" i="30"/>
  <c r="K19" i="30"/>
  <c r="J19" i="30"/>
  <c r="I19" i="30"/>
  <c r="H19" i="30"/>
  <c r="G19" i="30"/>
  <c r="F19" i="30"/>
  <c r="E19" i="30"/>
  <c r="D19" i="30"/>
  <c r="BB17" i="30"/>
  <c r="BA17" i="30"/>
  <c r="AZ17" i="30"/>
  <c r="AY17" i="30"/>
  <c r="AX17" i="30"/>
  <c r="AW17" i="30"/>
  <c r="AV17" i="30"/>
  <c r="AU17" i="30"/>
  <c r="AT17" i="30"/>
  <c r="AS17" i="30"/>
  <c r="AR17" i="30"/>
  <c r="AQ17" i="30"/>
  <c r="AP17" i="30"/>
  <c r="AO17" i="30"/>
  <c r="AN17" i="30"/>
  <c r="AM17" i="30"/>
  <c r="AL17" i="30"/>
  <c r="AK17" i="30"/>
  <c r="AJ17" i="30"/>
  <c r="AI17" i="30"/>
  <c r="AH17" i="30"/>
  <c r="AG17" i="30"/>
  <c r="AF17" i="30"/>
  <c r="AE17" i="30"/>
  <c r="AD17" i="30"/>
  <c r="AC17" i="30"/>
  <c r="AB17" i="30"/>
  <c r="AA17" i="30"/>
  <c r="Z17" i="30"/>
  <c r="Y17" i="30"/>
  <c r="X17" i="30"/>
  <c r="W17" i="30"/>
  <c r="V17" i="30"/>
  <c r="U17" i="30"/>
  <c r="T17" i="30"/>
  <c r="S17" i="30"/>
  <c r="R17" i="30"/>
  <c r="Q17" i="30"/>
  <c r="P17" i="30"/>
  <c r="O17" i="30"/>
  <c r="N17" i="30"/>
  <c r="M17" i="30"/>
  <c r="L17" i="30"/>
  <c r="K17" i="30"/>
  <c r="J17" i="30"/>
  <c r="I17" i="30"/>
  <c r="H17" i="30"/>
  <c r="G17" i="30"/>
  <c r="F17" i="30"/>
  <c r="E17" i="30"/>
  <c r="D17" i="30"/>
  <c r="BB16" i="30"/>
  <c r="BA16" i="30"/>
  <c r="AZ16" i="30"/>
  <c r="AY16" i="30"/>
  <c r="AX16" i="30"/>
  <c r="AW16" i="30"/>
  <c r="AV16" i="30"/>
  <c r="AU16" i="30"/>
  <c r="AT16" i="30"/>
  <c r="AS16" i="30"/>
  <c r="AR16" i="30"/>
  <c r="AQ16" i="30"/>
  <c r="AP16" i="30"/>
  <c r="AO16" i="30"/>
  <c r="AN16" i="30"/>
  <c r="AM16" i="30"/>
  <c r="AL16" i="30"/>
  <c r="AK16" i="30"/>
  <c r="AJ16" i="30"/>
  <c r="AI16" i="30"/>
  <c r="AH16" i="30"/>
  <c r="AG16" i="30"/>
  <c r="AF16" i="30"/>
  <c r="AE16" i="30"/>
  <c r="AD16" i="30"/>
  <c r="AC16" i="30"/>
  <c r="AB16" i="30"/>
  <c r="AA16" i="30"/>
  <c r="Z16" i="30"/>
  <c r="Y16" i="30"/>
  <c r="X16" i="30"/>
  <c r="W16" i="30"/>
  <c r="V16" i="30"/>
  <c r="U16" i="30"/>
  <c r="T16" i="30"/>
  <c r="S16" i="30"/>
  <c r="R16" i="30"/>
  <c r="Q16" i="30"/>
  <c r="P16" i="30"/>
  <c r="O16" i="30"/>
  <c r="N16" i="30"/>
  <c r="M16" i="30"/>
  <c r="L16" i="30"/>
  <c r="K16" i="30"/>
  <c r="J16" i="30"/>
  <c r="I16" i="30"/>
  <c r="H16" i="30"/>
  <c r="G16" i="30"/>
  <c r="F16" i="30"/>
  <c r="E16" i="30"/>
  <c r="D16" i="30"/>
  <c r="BB15" i="30"/>
  <c r="BA15" i="30"/>
  <c r="AZ15" i="30"/>
  <c r="AY15" i="30"/>
  <c r="AX15" i="30"/>
  <c r="AW15" i="30"/>
  <c r="AV15" i="30"/>
  <c r="AU15" i="30"/>
  <c r="AT15" i="30"/>
  <c r="AS15" i="30"/>
  <c r="AR15" i="30"/>
  <c r="AQ15" i="30"/>
  <c r="AP15" i="30"/>
  <c r="AO15" i="30"/>
  <c r="AN15" i="30"/>
  <c r="AM15" i="30"/>
  <c r="AL15" i="30"/>
  <c r="AK15" i="30"/>
  <c r="AJ15" i="30"/>
  <c r="AI15" i="30"/>
  <c r="AH15" i="30"/>
  <c r="AG15" i="30"/>
  <c r="AF15" i="30"/>
  <c r="AE15" i="30"/>
  <c r="AD15" i="30"/>
  <c r="AC15" i="30"/>
  <c r="AB15" i="30"/>
  <c r="AA15" i="30"/>
  <c r="Z15" i="30"/>
  <c r="Y15" i="30"/>
  <c r="X15" i="30"/>
  <c r="W15" i="30"/>
  <c r="V15" i="30"/>
  <c r="U15" i="30"/>
  <c r="T15" i="30"/>
  <c r="S15" i="30"/>
  <c r="R15" i="30"/>
  <c r="Q15" i="30"/>
  <c r="P15" i="30"/>
  <c r="O15" i="30"/>
  <c r="N15" i="30"/>
  <c r="M15" i="30"/>
  <c r="L15" i="30"/>
  <c r="K15" i="30"/>
  <c r="J15" i="30"/>
  <c r="I15" i="30"/>
  <c r="H15" i="30"/>
  <c r="G15" i="30"/>
  <c r="F15" i="30"/>
  <c r="E15" i="30"/>
  <c r="D15" i="30"/>
  <c r="BB13" i="30"/>
  <c r="BA13" i="30"/>
  <c r="AZ13" i="30"/>
  <c r="AY13" i="30"/>
  <c r="AX13" i="30"/>
  <c r="AW13" i="30"/>
  <c r="AV13" i="30"/>
  <c r="AU13" i="30"/>
  <c r="AT13" i="30"/>
  <c r="AS13" i="30"/>
  <c r="AR13" i="30"/>
  <c r="AQ13" i="30"/>
  <c r="AP13" i="30"/>
  <c r="AO13" i="30"/>
  <c r="AN13" i="30"/>
  <c r="AM13" i="30"/>
  <c r="AL13" i="30"/>
  <c r="AK13" i="30"/>
  <c r="AJ13" i="30"/>
  <c r="AI13" i="30"/>
  <c r="AH13" i="30"/>
  <c r="AG13" i="30"/>
  <c r="AF13" i="30"/>
  <c r="AE13" i="30"/>
  <c r="AD13" i="30"/>
  <c r="AC13" i="30"/>
  <c r="AB13" i="30"/>
  <c r="AA13" i="30"/>
  <c r="Z13" i="30"/>
  <c r="Y13" i="30"/>
  <c r="X13" i="30"/>
  <c r="W13" i="30"/>
  <c r="V13" i="30"/>
  <c r="U13" i="30"/>
  <c r="T13" i="30"/>
  <c r="S13" i="30"/>
  <c r="R13" i="30"/>
  <c r="Q13" i="30"/>
  <c r="P13" i="30"/>
  <c r="O13" i="30"/>
  <c r="N13" i="30"/>
  <c r="M13" i="30"/>
  <c r="L13" i="30"/>
  <c r="K13" i="30"/>
  <c r="J13" i="30"/>
  <c r="I13" i="30"/>
  <c r="H13" i="30"/>
  <c r="G13" i="30"/>
  <c r="F13" i="30"/>
  <c r="E13" i="30"/>
  <c r="D13" i="30"/>
  <c r="BB12" i="30"/>
  <c r="BA12" i="30"/>
  <c r="AZ12" i="30"/>
  <c r="AY12" i="30"/>
  <c r="AX12" i="30"/>
  <c r="AW12" i="30"/>
  <c r="AV12" i="30"/>
  <c r="AU12" i="30"/>
  <c r="AT12" i="30"/>
  <c r="AS12" i="30"/>
  <c r="AR12" i="30"/>
  <c r="AQ12" i="30"/>
  <c r="AP12" i="30"/>
  <c r="AO12" i="30"/>
  <c r="AN12" i="30"/>
  <c r="AM12" i="30"/>
  <c r="AL12" i="30"/>
  <c r="AK12" i="30"/>
  <c r="AJ12" i="30"/>
  <c r="AI12" i="30"/>
  <c r="AH12" i="30"/>
  <c r="AG12" i="30"/>
  <c r="AF12" i="30"/>
  <c r="AE12" i="30"/>
  <c r="AD12" i="30"/>
  <c r="AC12" i="30"/>
  <c r="AB12" i="30"/>
  <c r="AA12" i="30"/>
  <c r="Z12" i="30"/>
  <c r="Y12" i="30"/>
  <c r="X12" i="30"/>
  <c r="W12" i="30"/>
  <c r="V12" i="30"/>
  <c r="U12" i="30"/>
  <c r="T12" i="30"/>
  <c r="S12" i="30"/>
  <c r="R12" i="30"/>
  <c r="Q12" i="30"/>
  <c r="P12" i="30"/>
  <c r="O12" i="30"/>
  <c r="N12" i="30"/>
  <c r="M12" i="30"/>
  <c r="L12" i="30"/>
  <c r="K12" i="30"/>
  <c r="J12" i="30"/>
  <c r="I12" i="30"/>
  <c r="H12" i="30"/>
  <c r="G12" i="30"/>
  <c r="F12" i="30"/>
  <c r="E12" i="30"/>
  <c r="D12" i="30"/>
  <c r="BB11" i="30"/>
  <c r="BA11" i="30"/>
  <c r="AZ11" i="30"/>
  <c r="AY11" i="30"/>
  <c r="AX11" i="30"/>
  <c r="AW11" i="30"/>
  <c r="AV11" i="30"/>
  <c r="AU11" i="30"/>
  <c r="AT11" i="30"/>
  <c r="AS11" i="30"/>
  <c r="AR11" i="30"/>
  <c r="AQ11" i="30"/>
  <c r="AP11" i="30"/>
  <c r="AO11" i="30"/>
  <c r="AN11" i="30"/>
  <c r="AM11" i="30"/>
  <c r="AL11" i="30"/>
  <c r="AK11" i="30"/>
  <c r="AJ11" i="30"/>
  <c r="AI11" i="30"/>
  <c r="AH11" i="30"/>
  <c r="AG11" i="30"/>
  <c r="AF11" i="30"/>
  <c r="AE11" i="30"/>
  <c r="AD11" i="30"/>
  <c r="AC11" i="30"/>
  <c r="AB11" i="30"/>
  <c r="AA11" i="30"/>
  <c r="Z11" i="30"/>
  <c r="Y11" i="30"/>
  <c r="X11" i="30"/>
  <c r="W11" i="30"/>
  <c r="V11" i="30"/>
  <c r="U11" i="30"/>
  <c r="T11" i="30"/>
  <c r="S11" i="30"/>
  <c r="R11" i="30"/>
  <c r="Q11" i="30"/>
  <c r="P11" i="30"/>
  <c r="O11" i="30"/>
  <c r="N11" i="30"/>
  <c r="M11" i="30"/>
  <c r="L11" i="30"/>
  <c r="K11" i="30"/>
  <c r="J11" i="30"/>
  <c r="I11" i="30"/>
  <c r="H11" i="30"/>
  <c r="G11" i="30"/>
  <c r="F11" i="30"/>
  <c r="E11" i="30"/>
  <c r="D11" i="30"/>
  <c r="BB9" i="30"/>
  <c r="BA9" i="30"/>
  <c r="AZ9" i="30"/>
  <c r="AY9" i="30"/>
  <c r="AX9" i="30"/>
  <c r="AW9" i="30"/>
  <c r="AV9" i="30"/>
  <c r="AU9" i="30"/>
  <c r="AT9" i="30"/>
  <c r="AS9" i="30"/>
  <c r="AR9" i="30"/>
  <c r="AQ9" i="30"/>
  <c r="AP9" i="30"/>
  <c r="AO9" i="30"/>
  <c r="AN9" i="30"/>
  <c r="AM9" i="30"/>
  <c r="AL9" i="30"/>
  <c r="AK9" i="30"/>
  <c r="AJ9" i="30"/>
  <c r="AI9" i="30"/>
  <c r="AH9" i="30"/>
  <c r="AG9" i="30"/>
  <c r="AF9" i="30"/>
  <c r="AE9" i="30"/>
  <c r="AD9" i="30"/>
  <c r="AC9" i="30"/>
  <c r="AB9" i="30"/>
  <c r="AA9" i="30"/>
  <c r="Z9" i="30"/>
  <c r="Y9" i="30"/>
  <c r="X9" i="30"/>
  <c r="W9" i="30"/>
  <c r="V9" i="30"/>
  <c r="U9" i="30"/>
  <c r="T9" i="30"/>
  <c r="S9" i="30"/>
  <c r="R9" i="30"/>
  <c r="Q9" i="30"/>
  <c r="P9" i="30"/>
  <c r="O9" i="30"/>
  <c r="N9" i="30"/>
  <c r="M9" i="30"/>
  <c r="L9" i="30"/>
  <c r="K9" i="30"/>
  <c r="J9" i="30"/>
  <c r="I9" i="30"/>
  <c r="H9" i="30"/>
  <c r="G9" i="30"/>
  <c r="F9" i="30"/>
  <c r="E9" i="30"/>
  <c r="D9" i="30"/>
  <c r="BB8" i="30"/>
  <c r="BA8" i="30"/>
  <c r="AZ8" i="30"/>
  <c r="AY8" i="30"/>
  <c r="AX8" i="30"/>
  <c r="AW8" i="30"/>
  <c r="AV8" i="30"/>
  <c r="AU8" i="30"/>
  <c r="AT8" i="30"/>
  <c r="AS8" i="30"/>
  <c r="AR8" i="30"/>
  <c r="AQ8" i="30"/>
  <c r="AP8" i="30"/>
  <c r="AO8" i="30"/>
  <c r="AN8" i="30"/>
  <c r="AM8" i="30"/>
  <c r="AL8" i="30"/>
  <c r="AK8" i="30"/>
  <c r="AJ8" i="30"/>
  <c r="AI8" i="30"/>
  <c r="AH8" i="30"/>
  <c r="AG8" i="30"/>
  <c r="AF8" i="30"/>
  <c r="AE8" i="30"/>
  <c r="AD8" i="30"/>
  <c r="AC8" i="30"/>
  <c r="AB8" i="30"/>
  <c r="AA8" i="30"/>
  <c r="Z8" i="30"/>
  <c r="Y8" i="30"/>
  <c r="X8" i="30"/>
  <c r="W8" i="30"/>
  <c r="V8" i="30"/>
  <c r="U8" i="30"/>
  <c r="T8" i="30"/>
  <c r="S8" i="30"/>
  <c r="R8" i="30"/>
  <c r="Q8" i="30"/>
  <c r="P8" i="30"/>
  <c r="O8" i="30"/>
  <c r="N8" i="30"/>
  <c r="M8" i="30"/>
  <c r="L8" i="30"/>
  <c r="K8" i="30"/>
  <c r="J8" i="30"/>
  <c r="I8" i="30"/>
  <c r="H8" i="30"/>
  <c r="G8" i="30"/>
  <c r="F8" i="30"/>
  <c r="E8" i="30"/>
  <c r="D8" i="30"/>
  <c r="BB7" i="30"/>
  <c r="BA7" i="30"/>
  <c r="AZ7" i="30"/>
  <c r="AY7" i="30"/>
  <c r="AX7" i="30"/>
  <c r="AW7" i="30"/>
  <c r="AV7" i="30"/>
  <c r="AU7" i="30"/>
  <c r="AT7" i="30"/>
  <c r="AS7" i="30"/>
  <c r="AR7" i="30"/>
  <c r="AQ7" i="30"/>
  <c r="AP7" i="30"/>
  <c r="AO7" i="30"/>
  <c r="AN7" i="30"/>
  <c r="AM7" i="30"/>
  <c r="AL7" i="30"/>
  <c r="AK7" i="30"/>
  <c r="AJ7" i="30"/>
  <c r="AI7" i="30"/>
  <c r="AH7" i="30"/>
  <c r="AG7" i="30"/>
  <c r="AF7" i="30"/>
  <c r="AE7" i="30"/>
  <c r="AD7" i="30"/>
  <c r="AC7" i="30"/>
  <c r="AB7" i="30"/>
  <c r="AA7" i="30"/>
  <c r="Z7" i="30"/>
  <c r="Y7" i="30"/>
  <c r="X7" i="30"/>
  <c r="W7" i="30"/>
  <c r="V7" i="30"/>
  <c r="U7" i="30"/>
  <c r="T7" i="30"/>
  <c r="S7" i="30"/>
  <c r="R7" i="30"/>
  <c r="Q7" i="30"/>
  <c r="P7" i="30"/>
  <c r="O7" i="30"/>
  <c r="N7" i="30"/>
  <c r="M7" i="30"/>
  <c r="L7" i="30"/>
  <c r="K7" i="30"/>
  <c r="J7" i="30"/>
  <c r="I7" i="30"/>
  <c r="H7" i="30"/>
  <c r="G7" i="30"/>
  <c r="F7" i="30"/>
  <c r="E7" i="30"/>
  <c r="D7" i="30"/>
  <c r="BB5" i="30"/>
  <c r="BA5" i="30"/>
  <c r="AZ5" i="30"/>
  <c r="AY5" i="30"/>
  <c r="AX5" i="30"/>
  <c r="AW5" i="30"/>
  <c r="AV5" i="30"/>
  <c r="AU5" i="30"/>
  <c r="AT5" i="30"/>
  <c r="AS5" i="30"/>
  <c r="AR5" i="30"/>
  <c r="AQ5" i="30"/>
  <c r="AP5" i="30"/>
  <c r="AO5" i="30"/>
  <c r="AN5" i="30"/>
  <c r="AM5" i="30"/>
  <c r="AL5" i="30"/>
  <c r="AK5" i="30"/>
  <c r="AJ5" i="30"/>
  <c r="AI5" i="30"/>
  <c r="AH5" i="30"/>
  <c r="AG5" i="30"/>
  <c r="AF5" i="30"/>
  <c r="AE5" i="30"/>
  <c r="AD5" i="30"/>
  <c r="AC5" i="30"/>
  <c r="AB5" i="30"/>
  <c r="AA5" i="30"/>
  <c r="Z5" i="30"/>
  <c r="Y5" i="30"/>
  <c r="X5" i="30"/>
  <c r="W5" i="30"/>
  <c r="V5" i="30"/>
  <c r="U5" i="30"/>
  <c r="T5" i="30"/>
  <c r="S5" i="30"/>
  <c r="R5" i="30"/>
  <c r="Q5" i="30"/>
  <c r="P5" i="30"/>
  <c r="O5" i="30"/>
  <c r="N5" i="30"/>
  <c r="M5" i="30"/>
  <c r="L5" i="30"/>
  <c r="K5" i="30"/>
  <c r="J5" i="30"/>
  <c r="I5" i="30"/>
  <c r="H5" i="30"/>
  <c r="G5" i="30"/>
  <c r="F5" i="30"/>
  <c r="E5" i="30"/>
  <c r="D5" i="30"/>
  <c r="BB4" i="30"/>
  <c r="BA4" i="30"/>
  <c r="AZ4" i="30"/>
  <c r="AY4" i="30"/>
  <c r="AX4" i="30"/>
  <c r="AW4" i="30"/>
  <c r="AV4" i="30"/>
  <c r="AU4" i="30"/>
  <c r="AT4" i="30"/>
  <c r="AS4" i="30"/>
  <c r="AR4" i="30"/>
  <c r="AQ4" i="30"/>
  <c r="AP4" i="30"/>
  <c r="AO4" i="30"/>
  <c r="AN4" i="30"/>
  <c r="AM4" i="30"/>
  <c r="AL4" i="30"/>
  <c r="AK4" i="30"/>
  <c r="AJ4" i="30"/>
  <c r="AI4" i="30"/>
  <c r="AH4" i="30"/>
  <c r="AG4" i="30"/>
  <c r="AF4" i="30"/>
  <c r="AE4" i="30"/>
  <c r="AD4" i="30"/>
  <c r="AC4" i="30"/>
  <c r="AB4" i="30"/>
  <c r="AA4" i="30"/>
  <c r="Z4" i="30"/>
  <c r="Y4" i="30"/>
  <c r="X4" i="30"/>
  <c r="W4" i="30"/>
  <c r="V4" i="30"/>
  <c r="U4" i="30"/>
  <c r="T4" i="30"/>
  <c r="S4" i="30"/>
  <c r="R4" i="30"/>
  <c r="Q4" i="30"/>
  <c r="P4" i="30"/>
  <c r="O4" i="30"/>
  <c r="N4" i="30"/>
  <c r="M4" i="30"/>
  <c r="L4" i="30"/>
  <c r="K4" i="30"/>
  <c r="J4" i="30"/>
  <c r="I4" i="30"/>
  <c r="H4" i="30"/>
  <c r="G4" i="30"/>
  <c r="F4" i="30"/>
  <c r="E4" i="30"/>
  <c r="D4" i="30"/>
  <c r="BB3" i="30"/>
  <c r="BA3" i="30"/>
  <c r="AZ3" i="30"/>
  <c r="AY3" i="30"/>
  <c r="AX3" i="30"/>
  <c r="AW3" i="30"/>
  <c r="AV3" i="30"/>
  <c r="AU3" i="30"/>
  <c r="AT3" i="30"/>
  <c r="AS3" i="30"/>
  <c r="AR3" i="30"/>
  <c r="AQ3" i="30"/>
  <c r="AP3" i="30"/>
  <c r="AO3" i="30"/>
  <c r="AN3" i="30"/>
  <c r="AM3" i="30"/>
  <c r="AL3" i="30"/>
  <c r="AK3" i="30"/>
  <c r="AJ3" i="30"/>
  <c r="AI3" i="30"/>
  <c r="AH3" i="30"/>
  <c r="AG3" i="30"/>
  <c r="AF3" i="30"/>
  <c r="AE3" i="30"/>
  <c r="AD3" i="30"/>
  <c r="AC3" i="30"/>
  <c r="AB3" i="30"/>
  <c r="AA3" i="30"/>
  <c r="Z3" i="30"/>
  <c r="Y3" i="30"/>
  <c r="X3" i="30"/>
  <c r="W3" i="30"/>
  <c r="V3" i="30"/>
  <c r="U3" i="30"/>
  <c r="T3" i="30"/>
  <c r="S3" i="30"/>
  <c r="R3" i="30"/>
  <c r="Q3" i="30"/>
  <c r="P3" i="30"/>
  <c r="O3" i="30"/>
  <c r="N3" i="30"/>
  <c r="M3" i="30"/>
  <c r="L3" i="30"/>
  <c r="K3" i="30"/>
  <c r="J3" i="30"/>
  <c r="I3" i="30"/>
  <c r="H3" i="30"/>
  <c r="G3" i="30"/>
  <c r="F3" i="30"/>
  <c r="E3" i="30"/>
  <c r="D3" i="30"/>
  <c r="BB1" i="30"/>
  <c r="BA1" i="30"/>
  <c r="AZ1" i="30"/>
  <c r="AY1" i="30"/>
  <c r="AX1" i="30"/>
  <c r="AW1" i="30"/>
  <c r="AV1" i="30"/>
  <c r="AU1" i="30"/>
  <c r="AT1" i="30"/>
  <c r="AS1" i="30"/>
  <c r="AR1" i="30"/>
  <c r="AQ1" i="30"/>
  <c r="AP1" i="30"/>
  <c r="AO1" i="30"/>
  <c r="AN1" i="30"/>
  <c r="AM1" i="30"/>
  <c r="AL1" i="30"/>
  <c r="AK1" i="30"/>
  <c r="AJ1" i="30"/>
  <c r="AI1" i="30"/>
  <c r="AH1" i="30"/>
  <c r="AG1" i="30"/>
  <c r="AF1" i="30"/>
  <c r="AE1" i="30"/>
  <c r="AD1" i="30"/>
  <c r="AC1" i="30"/>
  <c r="AB1" i="30"/>
  <c r="AA1" i="30"/>
  <c r="Z1" i="30"/>
  <c r="Y1" i="30"/>
  <c r="X1" i="30"/>
  <c r="W1" i="30"/>
  <c r="V1" i="30"/>
  <c r="U1" i="30"/>
  <c r="T1" i="30"/>
  <c r="S1" i="30"/>
  <c r="R1" i="30"/>
  <c r="Q1" i="30"/>
  <c r="P1" i="30"/>
  <c r="O1" i="30"/>
  <c r="N1" i="30"/>
  <c r="M1" i="30"/>
  <c r="L1" i="30"/>
  <c r="K1" i="30"/>
  <c r="J1" i="30"/>
  <c r="I1" i="30"/>
  <c r="H1" i="30"/>
  <c r="G1" i="30"/>
  <c r="F1" i="30"/>
  <c r="E1" i="30"/>
  <c r="D1" i="30"/>
  <c r="Z167" i="30" l="1"/>
  <c r="AY175" i="30"/>
  <c r="G183" i="30"/>
  <c r="K183" i="30"/>
  <c r="O183" i="30"/>
  <c r="S183" i="30"/>
  <c r="W183" i="30"/>
  <c r="AA183" i="30"/>
  <c r="AE183" i="30"/>
  <c r="AI183" i="30"/>
  <c r="AM183" i="30"/>
  <c r="AQ183" i="30"/>
  <c r="AU183" i="30"/>
  <c r="AY183" i="30"/>
  <c r="J183" i="30"/>
  <c r="N183" i="30"/>
  <c r="Z183" i="30"/>
  <c r="AP183" i="30"/>
  <c r="AT183" i="30"/>
  <c r="F167" i="30"/>
  <c r="J167" i="30"/>
  <c r="N167" i="30"/>
  <c r="R167" i="30"/>
  <c r="V167" i="30"/>
  <c r="AD167" i="30"/>
  <c r="AH167" i="30"/>
  <c r="AL167" i="30"/>
  <c r="AP167" i="30"/>
  <c r="AX167" i="30"/>
  <c r="BB167" i="30"/>
  <c r="D167" i="30"/>
  <c r="H167" i="30"/>
  <c r="L167" i="30"/>
  <c r="P167" i="30"/>
  <c r="F171" i="30"/>
  <c r="J171" i="30"/>
  <c r="N171" i="30"/>
  <c r="R171" i="30"/>
  <c r="V171" i="30"/>
  <c r="Z171" i="30"/>
  <c r="D175" i="30"/>
  <c r="H175" i="30"/>
  <c r="L175" i="30"/>
  <c r="P175" i="30"/>
  <c r="T175" i="30"/>
  <c r="X175" i="30"/>
  <c r="AB175" i="30"/>
  <c r="AF175" i="30"/>
  <c r="AJ175" i="30"/>
  <c r="AN175" i="30"/>
  <c r="AR175" i="30"/>
  <c r="AV175" i="30"/>
  <c r="AZ175" i="30"/>
  <c r="D183" i="30"/>
  <c r="H183" i="30"/>
  <c r="L183" i="30"/>
  <c r="P183" i="30"/>
  <c r="T183" i="30"/>
  <c r="X183" i="30"/>
  <c r="AB183" i="30"/>
  <c r="AF183" i="30"/>
  <c r="AJ183" i="30"/>
  <c r="AN183" i="30"/>
  <c r="AR183" i="30"/>
  <c r="AV183" i="30"/>
  <c r="AZ183" i="30"/>
  <c r="AD183" i="30"/>
  <c r="T167" i="30"/>
  <c r="X167" i="30"/>
  <c r="AB167" i="30"/>
  <c r="AF167" i="30"/>
  <c r="AJ167" i="30"/>
  <c r="AN167" i="30"/>
  <c r="AR167" i="30"/>
  <c r="AV167" i="30"/>
  <c r="AZ167" i="30"/>
  <c r="G171" i="30"/>
  <c r="K171" i="30"/>
  <c r="O171" i="30"/>
  <c r="S171" i="30"/>
  <c r="W171" i="30"/>
  <c r="AA171" i="30"/>
  <c r="AE171" i="30"/>
  <c r="AI171" i="30"/>
  <c r="AM171" i="30"/>
  <c r="AQ171" i="30"/>
  <c r="AU171" i="30"/>
  <c r="AY171" i="30"/>
  <c r="G179" i="30"/>
  <c r="K179" i="30"/>
  <c r="O179" i="30"/>
  <c r="S179" i="30"/>
  <c r="W179" i="30"/>
  <c r="AA179" i="30"/>
  <c r="AE179" i="30"/>
  <c r="AI179" i="30"/>
  <c r="AM179" i="30"/>
  <c r="AQ179" i="30"/>
  <c r="AU179" i="30"/>
  <c r="AY179" i="30"/>
  <c r="D171" i="30"/>
  <c r="H171" i="30"/>
  <c r="L171" i="30"/>
  <c r="P171" i="30"/>
  <c r="T171" i="30"/>
  <c r="X171" i="30"/>
  <c r="AB171" i="30"/>
  <c r="AF171" i="30"/>
  <c r="AJ171" i="30"/>
  <c r="AN171" i="30"/>
  <c r="AR171" i="30"/>
  <c r="AV171" i="30"/>
  <c r="AZ171" i="30"/>
  <c r="I171" i="30"/>
  <c r="M171" i="30"/>
  <c r="Y171" i="30"/>
  <c r="AC171" i="30"/>
  <c r="AO171" i="30"/>
  <c r="AS171" i="30"/>
  <c r="F175" i="30"/>
  <c r="J175" i="30"/>
  <c r="N175" i="30"/>
  <c r="D179" i="30"/>
  <c r="H179" i="30"/>
  <c r="L179" i="30"/>
  <c r="P179" i="30"/>
  <c r="T179" i="30"/>
  <c r="X179" i="30"/>
  <c r="AB179" i="30"/>
  <c r="AF179" i="30"/>
  <c r="AJ179" i="30"/>
  <c r="AN179" i="30"/>
  <c r="AR179" i="30"/>
  <c r="AV179" i="30"/>
  <c r="AZ179" i="30"/>
  <c r="F183" i="30"/>
  <c r="R183" i="30"/>
  <c r="V183" i="30"/>
  <c r="AH183" i="30"/>
  <c r="AL183" i="30"/>
  <c r="AX183" i="30"/>
  <c r="BB183" i="30"/>
  <c r="E167" i="30"/>
  <c r="I167" i="30"/>
  <c r="M167" i="30"/>
  <c r="Q167" i="30"/>
  <c r="U167" i="30"/>
  <c r="Y167" i="30"/>
  <c r="AC167" i="30"/>
  <c r="AG167" i="30"/>
  <c r="AK167" i="30"/>
  <c r="AO167" i="30"/>
  <c r="AS167" i="30"/>
  <c r="AW167" i="30"/>
  <c r="BA167" i="30"/>
  <c r="E175" i="30"/>
  <c r="I175" i="30"/>
  <c r="M175" i="30"/>
  <c r="Q175" i="30"/>
  <c r="U175" i="30"/>
  <c r="Y175" i="30"/>
  <c r="AC175" i="30"/>
  <c r="AG175" i="30"/>
  <c r="AK175" i="30"/>
  <c r="AO175" i="30"/>
  <c r="AS175" i="30"/>
  <c r="AW175" i="30"/>
  <c r="BA175" i="30"/>
  <c r="E179" i="30"/>
  <c r="I179" i="30"/>
  <c r="M179" i="30"/>
  <c r="Q179" i="30"/>
  <c r="U179" i="30"/>
  <c r="Y179" i="30"/>
  <c r="AC179" i="30"/>
  <c r="AG179" i="30"/>
  <c r="AK179" i="30"/>
  <c r="AO179" i="30"/>
  <c r="AS179" i="30"/>
  <c r="AW179" i="30"/>
  <c r="BA179" i="30"/>
  <c r="E183" i="30"/>
  <c r="I183" i="30"/>
  <c r="M183" i="30"/>
  <c r="Q183" i="30"/>
  <c r="U183" i="30"/>
  <c r="Y183" i="30"/>
  <c r="AC183" i="30"/>
  <c r="AG183" i="30"/>
  <c r="AK183" i="30"/>
  <c r="AO183" i="30"/>
  <c r="AS183" i="30"/>
  <c r="AW183" i="30"/>
  <c r="BA183" i="30"/>
  <c r="AD171" i="30"/>
  <c r="AH171" i="30"/>
  <c r="AL171" i="30"/>
  <c r="AP171" i="30"/>
  <c r="AT171" i="30"/>
  <c r="AX171" i="30"/>
  <c r="BB171" i="30"/>
  <c r="R175" i="30"/>
  <c r="V175" i="30"/>
  <c r="Z175" i="30"/>
  <c r="AD175" i="30"/>
  <c r="AH175" i="30"/>
  <c r="AL175" i="30"/>
  <c r="AP175" i="30"/>
  <c r="AT175" i="30"/>
  <c r="AX175" i="30"/>
  <c r="BB175" i="30"/>
  <c r="F179" i="30"/>
  <c r="J179" i="30"/>
  <c r="N179" i="30"/>
  <c r="R179" i="30"/>
  <c r="V179" i="30"/>
  <c r="Z179" i="30"/>
  <c r="AD179" i="30"/>
  <c r="AH179" i="30"/>
  <c r="AL179" i="30"/>
  <c r="AP179" i="30"/>
  <c r="AT179" i="30"/>
  <c r="AX179" i="30"/>
  <c r="BB179" i="30"/>
  <c r="B431" i="1"/>
  <c r="B356" i="1"/>
  <c r="B351" i="1"/>
  <c r="B355" i="1"/>
  <c r="E35" i="24" l="1"/>
  <c r="E29" i="24"/>
  <c r="E27" i="24"/>
  <c r="E26" i="24"/>
  <c r="E25" i="24"/>
  <c r="E24" i="24"/>
  <c r="E8" i="24"/>
  <c r="E6" i="24"/>
  <c r="E2" i="24"/>
  <c r="C275" i="1" l="1"/>
  <c r="C119" i="1"/>
  <c r="C111" i="1"/>
  <c r="C87" i="1"/>
  <c r="C83" i="1"/>
  <c r="C350" i="1"/>
  <c r="C355" i="1"/>
  <c r="C431" i="1"/>
  <c r="C421" i="1"/>
  <c r="C426" i="1"/>
  <c r="D432" i="14" l="1"/>
  <c r="F430" i="14"/>
  <c r="F428" i="14"/>
  <c r="D154" i="14"/>
  <c r="D168" i="14"/>
  <c r="D166" i="14"/>
  <c r="B350" i="1"/>
  <c r="D170" i="14" l="1"/>
  <c r="J206" i="14" l="1"/>
  <c r="J210" i="14" s="1"/>
  <c r="I206" i="14"/>
  <c r="I210" i="14" s="1"/>
  <c r="H206" i="14"/>
  <c r="H210" i="14" s="1"/>
  <c r="F231" i="14"/>
  <c r="F411" i="14" s="1"/>
  <c r="F415" i="14" s="1"/>
  <c r="E231" i="14"/>
  <c r="E411" i="14" s="1"/>
  <c r="E415" i="14" s="1"/>
  <c r="D231" i="14"/>
  <c r="J231" i="14"/>
  <c r="J411" i="14" s="1"/>
  <c r="J415" i="14" s="1"/>
  <c r="I231" i="14"/>
  <c r="I411" i="14" s="1"/>
  <c r="I415" i="14" s="1"/>
  <c r="H231" i="14"/>
  <c r="H411" i="14" s="1"/>
  <c r="H415" i="14" s="1"/>
  <c r="J230" i="14"/>
  <c r="I230" i="14"/>
  <c r="H230" i="14"/>
  <c r="F230" i="14"/>
  <c r="E230" i="14"/>
  <c r="D230" i="14"/>
  <c r="D411" i="14" l="1"/>
  <c r="D415" i="14" s="1"/>
  <c r="F39" i="14" l="1"/>
  <c r="F206" i="14" s="1"/>
  <c r="F210" i="14" s="1"/>
  <c r="E39" i="14"/>
  <c r="E206" i="14" s="1"/>
  <c r="E210" i="14" s="1"/>
  <c r="D39" i="14"/>
  <c r="D206" i="14" s="1"/>
  <c r="D210" i="14" s="1"/>
  <c r="F38" i="14"/>
  <c r="E38" i="14"/>
  <c r="D38" i="14"/>
  <c r="G211" i="15" l="1"/>
  <c r="G210" i="15"/>
  <c r="G209" i="15"/>
  <c r="G208" i="15"/>
  <c r="G207" i="15"/>
  <c r="G206" i="15"/>
  <c r="G205" i="15"/>
  <c r="G204" i="15"/>
  <c r="G165" i="15"/>
  <c r="G170" i="15" s="1"/>
  <c r="G164" i="15"/>
  <c r="G161" i="15"/>
  <c r="G168" i="15" s="1"/>
  <c r="G147" i="15"/>
  <c r="G202" i="15" s="1"/>
  <c r="G146" i="15"/>
  <c r="G145" i="15"/>
  <c r="G144" i="15"/>
  <c r="G143" i="15"/>
  <c r="G142" i="15"/>
  <c r="G141" i="15"/>
  <c r="G140" i="15"/>
  <c r="G139" i="15"/>
  <c r="G138" i="15"/>
  <c r="G137" i="15"/>
  <c r="G136" i="15"/>
  <c r="G135" i="15"/>
  <c r="G134" i="15"/>
  <c r="G133" i="15"/>
  <c r="G132" i="15"/>
  <c r="G131" i="15"/>
  <c r="G130" i="15"/>
  <c r="G129" i="15"/>
  <c r="G128" i="15"/>
  <c r="G127" i="15"/>
  <c r="G126" i="15"/>
  <c r="G125" i="15"/>
  <c r="G124" i="15"/>
  <c r="G123" i="15"/>
  <c r="G122" i="15"/>
  <c r="G121" i="15"/>
  <c r="G120" i="15"/>
  <c r="G119" i="15"/>
  <c r="G118" i="15"/>
  <c r="G117" i="15"/>
  <c r="G116" i="15"/>
  <c r="G115" i="15"/>
  <c r="G114" i="15"/>
  <c r="G113" i="15"/>
  <c r="G112" i="15"/>
  <c r="G111" i="15"/>
  <c r="G110" i="15"/>
  <c r="G109" i="15"/>
  <c r="G108" i="15"/>
  <c r="G107" i="15"/>
  <c r="G106" i="15"/>
  <c r="G105" i="15"/>
  <c r="G104" i="15"/>
  <c r="G103" i="15"/>
  <c r="G102" i="15"/>
  <c r="G101" i="15"/>
  <c r="G100" i="15"/>
  <c r="G99" i="15"/>
  <c r="G98" i="15"/>
  <c r="G97" i="15"/>
  <c r="G96" i="15"/>
  <c r="G95" i="15"/>
  <c r="G93" i="15"/>
  <c r="G94" i="15" s="1"/>
  <c r="G92" i="15"/>
  <c r="G91" i="15"/>
  <c r="G90" i="15"/>
  <c r="G84" i="15" s="1"/>
  <c r="G89" i="15"/>
  <c r="G88" i="15"/>
  <c r="G87" i="15"/>
  <c r="G86" i="15"/>
  <c r="G85" i="15"/>
  <c r="G83" i="15"/>
  <c r="G82" i="15"/>
  <c r="G81" i="15"/>
  <c r="G80" i="15"/>
  <c r="G79" i="15"/>
  <c r="G78" i="15"/>
  <c r="G77" i="15"/>
  <c r="G76" i="15"/>
  <c r="G75" i="15"/>
  <c r="G74" i="15"/>
  <c r="G73" i="15"/>
  <c r="G64" i="15"/>
  <c r="G63" i="15"/>
  <c r="G62" i="15"/>
  <c r="G61" i="15"/>
  <c r="G60" i="15"/>
  <c r="G59" i="15"/>
  <c r="G58" i="15"/>
  <c r="G57" i="15"/>
  <c r="G56" i="15"/>
  <c r="G55" i="15"/>
  <c r="G54" i="15"/>
  <c r="G53" i="15"/>
  <c r="G52" i="15"/>
  <c r="G51" i="15"/>
  <c r="G50" i="15"/>
  <c r="G49" i="15"/>
  <c r="G48" i="15"/>
  <c r="G47" i="15"/>
  <c r="G46" i="15"/>
  <c r="G45" i="15"/>
  <c r="G44" i="15"/>
  <c r="G43" i="15"/>
  <c r="G42" i="15"/>
  <c r="G41" i="15"/>
  <c r="G40" i="15"/>
  <c r="G39" i="15"/>
  <c r="G38" i="15"/>
  <c r="G37" i="15"/>
  <c r="G36" i="15"/>
  <c r="G35" i="15"/>
  <c r="G34" i="15"/>
  <c r="G33" i="15"/>
  <c r="G32" i="15"/>
  <c r="G31" i="15"/>
  <c r="G30" i="15"/>
  <c r="G29" i="15"/>
  <c r="G28" i="15"/>
  <c r="G27" i="15"/>
  <c r="G26" i="15"/>
  <c r="G25" i="15"/>
  <c r="G24" i="15"/>
  <c r="G23" i="15"/>
  <c r="G22" i="15"/>
  <c r="G21" i="15"/>
  <c r="G20" i="15"/>
  <c r="G19" i="15"/>
  <c r="G18" i="15"/>
  <c r="G17" i="15"/>
  <c r="G16" i="15"/>
  <c r="G15" i="15"/>
  <c r="S64" i="15"/>
  <c r="S63" i="15"/>
  <c r="S62" i="15"/>
  <c r="S61" i="15"/>
  <c r="S60" i="15"/>
  <c r="S59" i="15"/>
  <c r="S58" i="15"/>
  <c r="S57" i="15"/>
  <c r="S56" i="15"/>
  <c r="S55" i="15"/>
  <c r="S54" i="15"/>
  <c r="S53" i="15"/>
  <c r="S52" i="15"/>
  <c r="S51" i="15"/>
  <c r="S50" i="15"/>
  <c r="S49" i="15"/>
  <c r="S48" i="15"/>
  <c r="S47" i="15"/>
  <c r="S46" i="15"/>
  <c r="S45" i="15"/>
  <c r="S44" i="15"/>
  <c r="S43" i="15"/>
  <c r="S19" i="15"/>
  <c r="S18" i="15"/>
  <c r="S17" i="15"/>
  <c r="S16" i="15"/>
  <c r="S15" i="15"/>
  <c r="S14" i="15"/>
  <c r="G14" i="15"/>
  <c r="G13" i="15"/>
  <c r="G12" i="15"/>
  <c r="G11" i="15"/>
  <c r="G10" i="15"/>
  <c r="G9" i="15"/>
  <c r="G8" i="15"/>
  <c r="G7" i="15"/>
  <c r="G6" i="15"/>
  <c r="G5" i="15"/>
  <c r="G4" i="15"/>
  <c r="G3" i="15"/>
  <c r="G2" i="15"/>
  <c r="S13" i="15"/>
  <c r="S12" i="15"/>
  <c r="S11" i="15"/>
  <c r="S10" i="15"/>
  <c r="S9" i="15"/>
  <c r="S8" i="15"/>
  <c r="S7" i="15"/>
  <c r="S6" i="15"/>
  <c r="S5" i="15"/>
  <c r="S4" i="15"/>
  <c r="S3" i="15"/>
  <c r="S2" i="15"/>
  <c r="P211" i="15"/>
  <c r="Q211" i="15" s="1"/>
  <c r="R211" i="15" s="1"/>
  <c r="O211" i="15"/>
  <c r="N211" i="15"/>
  <c r="M211" i="15"/>
  <c r="L211" i="15"/>
  <c r="K211" i="15"/>
  <c r="J211" i="15"/>
  <c r="I211" i="15"/>
  <c r="P210" i="15"/>
  <c r="Q210" i="15" s="1"/>
  <c r="R210" i="15" s="1"/>
  <c r="O210" i="15"/>
  <c r="N210" i="15"/>
  <c r="M210" i="15"/>
  <c r="L210" i="15"/>
  <c r="K210" i="15"/>
  <c r="J210" i="15"/>
  <c r="I210" i="15"/>
  <c r="P209" i="15"/>
  <c r="Q209" i="15" s="1"/>
  <c r="R209" i="15" s="1"/>
  <c r="O209" i="15"/>
  <c r="N209" i="15"/>
  <c r="M209" i="15"/>
  <c r="L209" i="15"/>
  <c r="K209" i="15"/>
  <c r="J209" i="15"/>
  <c r="I209" i="15"/>
  <c r="H209" i="15"/>
  <c r="H210" i="15" s="1"/>
  <c r="H211" i="15" s="1"/>
  <c r="F209" i="15"/>
  <c r="F210" i="15" s="1"/>
  <c r="F211" i="15" s="1"/>
  <c r="P208" i="15"/>
  <c r="Q208" i="15" s="1"/>
  <c r="R208" i="15" s="1"/>
  <c r="O208" i="15"/>
  <c r="N208" i="15"/>
  <c r="M208" i="15"/>
  <c r="L208" i="15"/>
  <c r="K208" i="15"/>
  <c r="J208" i="15"/>
  <c r="I208" i="15"/>
  <c r="P207" i="15"/>
  <c r="Q207" i="15" s="1"/>
  <c r="R207" i="15" s="1"/>
  <c r="O207" i="15"/>
  <c r="N207" i="15"/>
  <c r="M207" i="15"/>
  <c r="L207" i="15"/>
  <c r="K207" i="15"/>
  <c r="J207" i="15"/>
  <c r="I207" i="15"/>
  <c r="P206" i="15"/>
  <c r="Q206" i="15" s="1"/>
  <c r="R206" i="15" s="1"/>
  <c r="O206" i="15"/>
  <c r="N206" i="15"/>
  <c r="M206" i="15"/>
  <c r="L206" i="15"/>
  <c r="K206" i="15"/>
  <c r="J206" i="15"/>
  <c r="I206" i="15"/>
  <c r="P205" i="15"/>
  <c r="Q205" i="15" s="1"/>
  <c r="R205" i="15" s="1"/>
  <c r="O205" i="15"/>
  <c r="N205" i="15"/>
  <c r="M205" i="15"/>
  <c r="L205" i="15"/>
  <c r="K205" i="15"/>
  <c r="J205" i="15"/>
  <c r="I205" i="15"/>
  <c r="P204" i="15"/>
  <c r="Q204" i="15" s="1"/>
  <c r="R204" i="15" s="1"/>
  <c r="O204" i="15"/>
  <c r="N204" i="15"/>
  <c r="M204" i="15"/>
  <c r="L204" i="15"/>
  <c r="K204" i="15"/>
  <c r="J204" i="15"/>
  <c r="I204" i="15"/>
  <c r="P203" i="15"/>
  <c r="Q203" i="15" s="1"/>
  <c r="R203" i="15" s="1"/>
  <c r="O203" i="15"/>
  <c r="N203" i="15"/>
  <c r="M203" i="15"/>
  <c r="L203" i="15"/>
  <c r="K203" i="15"/>
  <c r="J203" i="15"/>
  <c r="I203" i="15"/>
  <c r="H203" i="15"/>
  <c r="H204" i="15" s="1"/>
  <c r="H205" i="15" s="1"/>
  <c r="H206" i="15" s="1"/>
  <c r="H207" i="15" s="1"/>
  <c r="G203" i="15"/>
  <c r="F203" i="15"/>
  <c r="F204" i="15" s="1"/>
  <c r="F205" i="15" s="1"/>
  <c r="F206" i="15" s="1"/>
  <c r="F207" i="15" s="1"/>
  <c r="P202" i="15"/>
  <c r="Q202" i="15" s="1"/>
  <c r="R202" i="15" s="1"/>
  <c r="O202" i="15"/>
  <c r="N202" i="15"/>
  <c r="M202" i="15"/>
  <c r="L202" i="15"/>
  <c r="K202" i="15"/>
  <c r="J202" i="15"/>
  <c r="I202" i="15"/>
  <c r="H202" i="15"/>
  <c r="F202" i="15"/>
  <c r="P201" i="15"/>
  <c r="Q201" i="15" s="1"/>
  <c r="R201" i="15" s="1"/>
  <c r="O201" i="15"/>
  <c r="N201" i="15"/>
  <c r="M201" i="15"/>
  <c r="L201" i="15"/>
  <c r="K201" i="15"/>
  <c r="J201" i="15"/>
  <c r="I201" i="15"/>
  <c r="G201" i="15"/>
  <c r="P200" i="15"/>
  <c r="Q200" i="15" s="1"/>
  <c r="R200" i="15" s="1"/>
  <c r="O200" i="15"/>
  <c r="N200" i="15"/>
  <c r="M200" i="15"/>
  <c r="L200" i="15"/>
  <c r="K200" i="15"/>
  <c r="J200" i="15"/>
  <c r="I200" i="15"/>
  <c r="P199" i="15"/>
  <c r="Q199" i="15" s="1"/>
  <c r="R199" i="15" s="1"/>
  <c r="O199" i="15"/>
  <c r="N199" i="15"/>
  <c r="M199" i="15"/>
  <c r="L199" i="15"/>
  <c r="K199" i="15"/>
  <c r="J199" i="15"/>
  <c r="I199" i="15"/>
  <c r="H199" i="15"/>
  <c r="H200" i="15" s="1"/>
  <c r="F199" i="15"/>
  <c r="F200" i="15" s="1"/>
  <c r="P198" i="15"/>
  <c r="Q198" i="15" s="1"/>
  <c r="R198" i="15" s="1"/>
  <c r="O198" i="15"/>
  <c r="N198" i="15"/>
  <c r="M198" i="15"/>
  <c r="L198" i="15"/>
  <c r="K198" i="15"/>
  <c r="J198" i="15"/>
  <c r="I198" i="15"/>
  <c r="P197" i="15"/>
  <c r="Q197" i="15" s="1"/>
  <c r="R197" i="15" s="1"/>
  <c r="O197" i="15"/>
  <c r="N197" i="15"/>
  <c r="M197" i="15"/>
  <c r="L197" i="15"/>
  <c r="K197" i="15"/>
  <c r="J197" i="15"/>
  <c r="I197" i="15"/>
  <c r="H197" i="15"/>
  <c r="F197" i="15"/>
  <c r="P196" i="15"/>
  <c r="Q196" i="15" s="1"/>
  <c r="R196" i="15" s="1"/>
  <c r="O196" i="15"/>
  <c r="N196" i="15"/>
  <c r="M196" i="15"/>
  <c r="L196" i="15"/>
  <c r="K196" i="15"/>
  <c r="J196" i="15"/>
  <c r="I196" i="15"/>
  <c r="P195" i="15"/>
  <c r="Q195" i="15" s="1"/>
  <c r="R195" i="15" s="1"/>
  <c r="O195" i="15"/>
  <c r="N195" i="15"/>
  <c r="M195" i="15"/>
  <c r="L195" i="15"/>
  <c r="K195" i="15"/>
  <c r="J195" i="15"/>
  <c r="I195" i="15"/>
  <c r="P194" i="15"/>
  <c r="Q194" i="15" s="1"/>
  <c r="R194" i="15" s="1"/>
  <c r="O194" i="15"/>
  <c r="N194" i="15"/>
  <c r="M194" i="15"/>
  <c r="L194" i="15"/>
  <c r="K194" i="15"/>
  <c r="J194" i="15"/>
  <c r="I194" i="15"/>
  <c r="P193" i="15"/>
  <c r="Q193" i="15" s="1"/>
  <c r="R193" i="15" s="1"/>
  <c r="O193" i="15"/>
  <c r="N193" i="15"/>
  <c r="M193" i="15"/>
  <c r="L193" i="15"/>
  <c r="K193" i="15"/>
  <c r="J193" i="15"/>
  <c r="I193" i="15"/>
  <c r="P192" i="15"/>
  <c r="Q192" i="15" s="1"/>
  <c r="R192" i="15" s="1"/>
  <c r="O192" i="15"/>
  <c r="N192" i="15"/>
  <c r="M192" i="15"/>
  <c r="L192" i="15"/>
  <c r="K192" i="15"/>
  <c r="J192" i="15"/>
  <c r="I192" i="15"/>
  <c r="P191" i="15"/>
  <c r="Q191" i="15" s="1"/>
  <c r="R191" i="15" s="1"/>
  <c r="O191" i="15"/>
  <c r="N191" i="15"/>
  <c r="M191" i="15"/>
  <c r="L191" i="15"/>
  <c r="K191" i="15"/>
  <c r="J191" i="15"/>
  <c r="I191" i="15"/>
  <c r="H191" i="15"/>
  <c r="H192" i="15" s="1"/>
  <c r="H193" i="15" s="1"/>
  <c r="H194" i="15" s="1"/>
  <c r="H195" i="15" s="1"/>
  <c r="F191" i="15"/>
  <c r="F192" i="15" s="1"/>
  <c r="F193" i="15" s="1"/>
  <c r="F194" i="15" s="1"/>
  <c r="F195" i="15" s="1"/>
  <c r="P190" i="15"/>
  <c r="Q190" i="15" s="1"/>
  <c r="R190" i="15" s="1"/>
  <c r="O190" i="15"/>
  <c r="N190" i="15"/>
  <c r="M190" i="15"/>
  <c r="L190" i="15"/>
  <c r="K190" i="15"/>
  <c r="J190" i="15"/>
  <c r="I190" i="15"/>
  <c r="P189" i="15"/>
  <c r="Q189" i="15" s="1"/>
  <c r="R189" i="15" s="1"/>
  <c r="O189" i="15"/>
  <c r="N189" i="15"/>
  <c r="M189" i="15"/>
  <c r="L189" i="15"/>
  <c r="K189" i="15"/>
  <c r="J189" i="15"/>
  <c r="I189" i="15"/>
  <c r="P188" i="15"/>
  <c r="Q188" i="15" s="1"/>
  <c r="R188" i="15" s="1"/>
  <c r="O188" i="15"/>
  <c r="N188" i="15"/>
  <c r="M188" i="15"/>
  <c r="L188" i="15"/>
  <c r="K188" i="15"/>
  <c r="J188" i="15"/>
  <c r="I188" i="15"/>
  <c r="P187" i="15"/>
  <c r="Q187" i="15" s="1"/>
  <c r="R187" i="15" s="1"/>
  <c r="O187" i="15"/>
  <c r="N187" i="15"/>
  <c r="M187" i="15"/>
  <c r="L187" i="15"/>
  <c r="K187" i="15"/>
  <c r="J187" i="15"/>
  <c r="I187" i="15"/>
  <c r="P186" i="15"/>
  <c r="Q186" i="15" s="1"/>
  <c r="R186" i="15" s="1"/>
  <c r="O186" i="15"/>
  <c r="N186" i="15"/>
  <c r="M186" i="15"/>
  <c r="L186" i="15"/>
  <c r="K186" i="15"/>
  <c r="J186" i="15"/>
  <c r="I186" i="15"/>
  <c r="P185" i="15"/>
  <c r="Q185" i="15" s="1"/>
  <c r="R185" i="15" s="1"/>
  <c r="O185" i="15"/>
  <c r="N185" i="15"/>
  <c r="M185" i="15"/>
  <c r="L185" i="15"/>
  <c r="K185" i="15"/>
  <c r="J185" i="15"/>
  <c r="I185" i="15"/>
  <c r="P184" i="15"/>
  <c r="Q184" i="15" s="1"/>
  <c r="R184" i="15" s="1"/>
  <c r="O184" i="15"/>
  <c r="N184" i="15"/>
  <c r="M184" i="15"/>
  <c r="L184" i="15"/>
  <c r="K184" i="15"/>
  <c r="J184" i="15"/>
  <c r="I184" i="15"/>
  <c r="P183" i="15"/>
  <c r="Q183" i="15" s="1"/>
  <c r="R183" i="15" s="1"/>
  <c r="O183" i="15"/>
  <c r="N183" i="15"/>
  <c r="M183" i="15"/>
  <c r="L183" i="15"/>
  <c r="K183" i="15"/>
  <c r="J183" i="15"/>
  <c r="I183" i="15"/>
  <c r="P182" i="15"/>
  <c r="Q182" i="15" s="1"/>
  <c r="R182" i="15" s="1"/>
  <c r="O182" i="15"/>
  <c r="N182" i="15"/>
  <c r="M182" i="15"/>
  <c r="L182" i="15"/>
  <c r="K182" i="15"/>
  <c r="J182" i="15"/>
  <c r="I182" i="15"/>
  <c r="P181" i="15"/>
  <c r="Q181" i="15" s="1"/>
  <c r="R181" i="15" s="1"/>
  <c r="O181" i="15"/>
  <c r="N181" i="15"/>
  <c r="M181" i="15"/>
  <c r="L181" i="15"/>
  <c r="K181" i="15"/>
  <c r="J181" i="15"/>
  <c r="I181" i="15"/>
  <c r="H181" i="15"/>
  <c r="H182" i="15" s="1"/>
  <c r="H183" i="15" s="1"/>
  <c r="H184" i="15" s="1"/>
  <c r="H185" i="15" s="1"/>
  <c r="H186" i="15" s="1"/>
  <c r="H187" i="15" s="1"/>
  <c r="H188" i="15" s="1"/>
  <c r="H189" i="15" s="1"/>
  <c r="F181" i="15"/>
  <c r="F182" i="15" s="1"/>
  <c r="F183" i="15" s="1"/>
  <c r="F184" i="15" s="1"/>
  <c r="F185" i="15" s="1"/>
  <c r="F186" i="15" s="1"/>
  <c r="F187" i="15" s="1"/>
  <c r="F188" i="15" s="1"/>
  <c r="F189" i="15" s="1"/>
  <c r="P180" i="15"/>
  <c r="Q180" i="15" s="1"/>
  <c r="R180" i="15" s="1"/>
  <c r="O180" i="15"/>
  <c r="N180" i="15"/>
  <c r="M180" i="15"/>
  <c r="L180" i="15"/>
  <c r="K180" i="15"/>
  <c r="J180" i="15"/>
  <c r="I180" i="15"/>
  <c r="Q179" i="15"/>
  <c r="R179" i="15" s="1"/>
  <c r="P179" i="15"/>
  <c r="O179" i="15"/>
  <c r="N179" i="15"/>
  <c r="M179" i="15"/>
  <c r="L179" i="15"/>
  <c r="K179" i="15"/>
  <c r="J179" i="15"/>
  <c r="I179" i="15"/>
  <c r="P178" i="15"/>
  <c r="Q178" i="15" s="1"/>
  <c r="R178" i="15" s="1"/>
  <c r="O178" i="15"/>
  <c r="N178" i="15"/>
  <c r="M178" i="15"/>
  <c r="L178" i="15"/>
  <c r="K178" i="15"/>
  <c r="J178" i="15"/>
  <c r="I178" i="15"/>
  <c r="P177" i="15"/>
  <c r="Q177" i="15" s="1"/>
  <c r="R177" i="15" s="1"/>
  <c r="O177" i="15"/>
  <c r="N177" i="15"/>
  <c r="M177" i="15"/>
  <c r="L177" i="15"/>
  <c r="K177" i="15"/>
  <c r="J177" i="15"/>
  <c r="I177" i="15"/>
  <c r="P176" i="15"/>
  <c r="Q176" i="15" s="1"/>
  <c r="R176" i="15" s="1"/>
  <c r="O176" i="15"/>
  <c r="N176" i="15"/>
  <c r="M176" i="15"/>
  <c r="L176" i="15"/>
  <c r="K176" i="15"/>
  <c r="J176" i="15"/>
  <c r="I176" i="15"/>
  <c r="Q175" i="15"/>
  <c r="R175" i="15" s="1"/>
  <c r="P175" i="15"/>
  <c r="O175" i="15"/>
  <c r="N175" i="15"/>
  <c r="M175" i="15"/>
  <c r="L175" i="15"/>
  <c r="K175" i="15"/>
  <c r="J175" i="15"/>
  <c r="I175" i="15"/>
  <c r="P174" i="15"/>
  <c r="Q174" i="15" s="1"/>
  <c r="R174" i="15" s="1"/>
  <c r="O174" i="15"/>
  <c r="N174" i="15"/>
  <c r="M174" i="15"/>
  <c r="L174" i="15"/>
  <c r="K174" i="15"/>
  <c r="J174" i="15"/>
  <c r="I174" i="15"/>
  <c r="P173" i="15"/>
  <c r="Q173" i="15" s="1"/>
  <c r="R173" i="15" s="1"/>
  <c r="O173" i="15"/>
  <c r="N173" i="15"/>
  <c r="M173" i="15"/>
  <c r="L173" i="15"/>
  <c r="K173" i="15"/>
  <c r="J173" i="15"/>
  <c r="I173" i="15"/>
  <c r="P172" i="15"/>
  <c r="Q172" i="15" s="1"/>
  <c r="R172" i="15" s="1"/>
  <c r="O172" i="15"/>
  <c r="N172" i="15"/>
  <c r="M172" i="15"/>
  <c r="L172" i="15"/>
  <c r="K172" i="15"/>
  <c r="J172" i="15"/>
  <c r="I172" i="15"/>
  <c r="P171" i="15"/>
  <c r="Q171" i="15" s="1"/>
  <c r="R171" i="15" s="1"/>
  <c r="O171" i="15"/>
  <c r="N171" i="15"/>
  <c r="M171" i="15"/>
  <c r="L171" i="15"/>
  <c r="K171" i="15"/>
  <c r="J171" i="15"/>
  <c r="I171" i="15"/>
  <c r="G171" i="15"/>
  <c r="P170" i="15"/>
  <c r="Q170" i="15" s="1"/>
  <c r="R170" i="15" s="1"/>
  <c r="O170" i="15"/>
  <c r="N170" i="15"/>
  <c r="M170" i="15"/>
  <c r="L170" i="15"/>
  <c r="K170" i="15"/>
  <c r="J170" i="15"/>
  <c r="I170" i="15"/>
  <c r="P169" i="15"/>
  <c r="Q169" i="15" s="1"/>
  <c r="R169" i="15" s="1"/>
  <c r="O169" i="15"/>
  <c r="N169" i="15"/>
  <c r="M169" i="15"/>
  <c r="L169" i="15"/>
  <c r="K169" i="15"/>
  <c r="J169" i="15"/>
  <c r="I169" i="15"/>
  <c r="G169" i="15"/>
  <c r="P168" i="15"/>
  <c r="Q168" i="15" s="1"/>
  <c r="R168" i="15" s="1"/>
  <c r="O168" i="15"/>
  <c r="N168" i="15"/>
  <c r="M168" i="15"/>
  <c r="L168" i="15"/>
  <c r="K168" i="15"/>
  <c r="J168" i="15"/>
  <c r="I168" i="15"/>
  <c r="P167" i="15"/>
  <c r="Q167" i="15" s="1"/>
  <c r="R167" i="15" s="1"/>
  <c r="O167" i="15"/>
  <c r="N167" i="15"/>
  <c r="M167" i="15"/>
  <c r="L167" i="15"/>
  <c r="K167" i="15"/>
  <c r="J167" i="15"/>
  <c r="I167" i="15"/>
  <c r="P166" i="15"/>
  <c r="Q166" i="15" s="1"/>
  <c r="R166" i="15" s="1"/>
  <c r="O166" i="15"/>
  <c r="N166" i="15"/>
  <c r="M166" i="15"/>
  <c r="L166" i="15"/>
  <c r="K166" i="15"/>
  <c r="J166" i="15"/>
  <c r="I166" i="15"/>
  <c r="P165" i="15"/>
  <c r="Q165" i="15" s="1"/>
  <c r="R165" i="15" s="1"/>
  <c r="O165" i="15"/>
  <c r="N165" i="15"/>
  <c r="M165" i="15"/>
  <c r="L165" i="15"/>
  <c r="K165" i="15"/>
  <c r="J165" i="15"/>
  <c r="I165" i="15"/>
  <c r="P164" i="15"/>
  <c r="Q164" i="15" s="1"/>
  <c r="R164" i="15" s="1"/>
  <c r="O164" i="15"/>
  <c r="N164" i="15"/>
  <c r="M164" i="15"/>
  <c r="L164" i="15"/>
  <c r="K164" i="15"/>
  <c r="J164" i="15"/>
  <c r="I164" i="15"/>
  <c r="P163" i="15"/>
  <c r="Q163" i="15" s="1"/>
  <c r="R163" i="15" s="1"/>
  <c r="O163" i="15"/>
  <c r="N163" i="15"/>
  <c r="M163" i="15"/>
  <c r="L163" i="15"/>
  <c r="K163" i="15"/>
  <c r="J163" i="15"/>
  <c r="I163" i="15"/>
  <c r="P162" i="15"/>
  <c r="Q162" i="15" s="1"/>
  <c r="R162" i="15" s="1"/>
  <c r="O162" i="15"/>
  <c r="N162" i="15"/>
  <c r="M162" i="15"/>
  <c r="L162" i="15"/>
  <c r="K162" i="15"/>
  <c r="J162" i="15"/>
  <c r="I162" i="15"/>
  <c r="H162" i="15"/>
  <c r="H163" i="15" s="1"/>
  <c r="H164" i="15" s="1"/>
  <c r="H165" i="15" s="1"/>
  <c r="H166" i="15" s="1"/>
  <c r="H167" i="15" s="1"/>
  <c r="H168" i="15" s="1"/>
  <c r="H169" i="15" s="1"/>
  <c r="H170" i="15" s="1"/>
  <c r="H171" i="15" s="1"/>
  <c r="H172" i="15" s="1"/>
  <c r="H173" i="15" s="1"/>
  <c r="H174" i="15" s="1"/>
  <c r="H175" i="15" s="1"/>
  <c r="H176" i="15" s="1"/>
  <c r="H177" i="15" s="1"/>
  <c r="H178" i="15" s="1"/>
  <c r="H179" i="15" s="1"/>
  <c r="F162" i="15"/>
  <c r="F163" i="15" s="1"/>
  <c r="F164" i="15" s="1"/>
  <c r="F165" i="15" s="1"/>
  <c r="F166" i="15" s="1"/>
  <c r="F167" i="15" s="1"/>
  <c r="F168" i="15" s="1"/>
  <c r="F169" i="15" s="1"/>
  <c r="F170" i="15" s="1"/>
  <c r="F171" i="15" s="1"/>
  <c r="F172" i="15" s="1"/>
  <c r="F173" i="15" s="1"/>
  <c r="F174" i="15" s="1"/>
  <c r="F175" i="15" s="1"/>
  <c r="F176" i="15" s="1"/>
  <c r="F177" i="15" s="1"/>
  <c r="F178" i="15" s="1"/>
  <c r="F179" i="15" s="1"/>
  <c r="P161" i="15"/>
  <c r="Q161" i="15" s="1"/>
  <c r="R161" i="15" s="1"/>
  <c r="O161" i="15"/>
  <c r="N161" i="15"/>
  <c r="M161" i="15"/>
  <c r="L161" i="15"/>
  <c r="K161" i="15"/>
  <c r="J161" i="15"/>
  <c r="I161" i="15"/>
  <c r="P160" i="15"/>
  <c r="Q160" i="15" s="1"/>
  <c r="R160" i="15" s="1"/>
  <c r="O160" i="15"/>
  <c r="N160" i="15"/>
  <c r="M160" i="15"/>
  <c r="L160" i="15"/>
  <c r="K160" i="15"/>
  <c r="J160" i="15"/>
  <c r="I160" i="15"/>
  <c r="P159" i="15"/>
  <c r="Q159" i="15" s="1"/>
  <c r="R159" i="15" s="1"/>
  <c r="O159" i="15"/>
  <c r="N159" i="15"/>
  <c r="M159" i="15"/>
  <c r="L159" i="15"/>
  <c r="K159" i="15"/>
  <c r="J159" i="15"/>
  <c r="I159" i="15"/>
  <c r="P158" i="15"/>
  <c r="Q158" i="15" s="1"/>
  <c r="R158" i="15" s="1"/>
  <c r="O158" i="15"/>
  <c r="N158" i="15"/>
  <c r="M158" i="15"/>
  <c r="L158" i="15"/>
  <c r="K158" i="15"/>
  <c r="J158" i="15"/>
  <c r="I158" i="15"/>
  <c r="P157" i="15"/>
  <c r="Q157" i="15" s="1"/>
  <c r="R157" i="15" s="1"/>
  <c r="O157" i="15"/>
  <c r="N157" i="15"/>
  <c r="M157" i="15"/>
  <c r="L157" i="15"/>
  <c r="K157" i="15"/>
  <c r="J157" i="15"/>
  <c r="I157" i="15"/>
  <c r="P156" i="15"/>
  <c r="Q156" i="15" s="1"/>
  <c r="R156" i="15" s="1"/>
  <c r="O156" i="15"/>
  <c r="N156" i="15"/>
  <c r="M156" i="15"/>
  <c r="L156" i="15"/>
  <c r="K156" i="15"/>
  <c r="J156" i="15"/>
  <c r="I156" i="15"/>
  <c r="P155" i="15"/>
  <c r="Q155" i="15" s="1"/>
  <c r="R155" i="15" s="1"/>
  <c r="O155" i="15"/>
  <c r="N155" i="15"/>
  <c r="M155" i="15"/>
  <c r="L155" i="15"/>
  <c r="K155" i="15"/>
  <c r="J155" i="15"/>
  <c r="I155" i="15"/>
  <c r="P154" i="15"/>
  <c r="Q154" i="15" s="1"/>
  <c r="R154" i="15" s="1"/>
  <c r="O154" i="15"/>
  <c r="N154" i="15"/>
  <c r="M154" i="15"/>
  <c r="L154" i="15"/>
  <c r="K154" i="15"/>
  <c r="J154" i="15"/>
  <c r="I154" i="15"/>
  <c r="P153" i="15"/>
  <c r="Q153" i="15" s="1"/>
  <c r="R153" i="15" s="1"/>
  <c r="O153" i="15"/>
  <c r="N153" i="15"/>
  <c r="M153" i="15"/>
  <c r="L153" i="15"/>
  <c r="K153" i="15"/>
  <c r="J153" i="15"/>
  <c r="I153" i="15"/>
  <c r="P152" i="15"/>
  <c r="Q152" i="15" s="1"/>
  <c r="R152" i="15" s="1"/>
  <c r="O152" i="15"/>
  <c r="N152" i="15"/>
  <c r="M152" i="15"/>
  <c r="L152" i="15"/>
  <c r="K152" i="15"/>
  <c r="J152" i="15"/>
  <c r="I152" i="15"/>
  <c r="P151" i="15"/>
  <c r="Q151" i="15" s="1"/>
  <c r="R151" i="15" s="1"/>
  <c r="O151" i="15"/>
  <c r="N151" i="15"/>
  <c r="M151" i="15"/>
  <c r="L151" i="15"/>
  <c r="K151" i="15"/>
  <c r="J151" i="15"/>
  <c r="I151" i="15"/>
  <c r="P150" i="15"/>
  <c r="Q150" i="15" s="1"/>
  <c r="R150" i="15" s="1"/>
  <c r="O150" i="15"/>
  <c r="N150" i="15"/>
  <c r="M150" i="15"/>
  <c r="L150" i="15"/>
  <c r="K150" i="15"/>
  <c r="J150" i="15"/>
  <c r="I150" i="15"/>
  <c r="P149" i="15"/>
  <c r="Q149" i="15" s="1"/>
  <c r="R149" i="15" s="1"/>
  <c r="O149" i="15"/>
  <c r="N149" i="15"/>
  <c r="M149" i="15"/>
  <c r="L149" i="15"/>
  <c r="K149" i="15"/>
  <c r="J149" i="15"/>
  <c r="I149" i="15"/>
  <c r="H149" i="15"/>
  <c r="H150" i="15" s="1"/>
  <c r="H151" i="15" s="1"/>
  <c r="H152" i="15" s="1"/>
  <c r="H153" i="15" s="1"/>
  <c r="H154" i="15" s="1"/>
  <c r="H155" i="15" s="1"/>
  <c r="H156" i="15" s="1"/>
  <c r="H157" i="15" s="1"/>
  <c r="H158" i="15" s="1"/>
  <c r="H159" i="15" s="1"/>
  <c r="H160" i="15" s="1"/>
  <c r="F149" i="15"/>
  <c r="F150" i="15" s="1"/>
  <c r="F151" i="15" s="1"/>
  <c r="F152" i="15" s="1"/>
  <c r="F153" i="15" s="1"/>
  <c r="F154" i="15" s="1"/>
  <c r="F155" i="15" s="1"/>
  <c r="F156" i="15" s="1"/>
  <c r="F157" i="15" s="1"/>
  <c r="F158" i="15" s="1"/>
  <c r="F159" i="15" s="1"/>
  <c r="F160" i="15" s="1"/>
  <c r="P148" i="15"/>
  <c r="Q148" i="15" s="1"/>
  <c r="R148" i="15" s="1"/>
  <c r="O148" i="15"/>
  <c r="N148" i="15"/>
  <c r="M148" i="15"/>
  <c r="L148" i="15"/>
  <c r="K148" i="15"/>
  <c r="J148" i="15"/>
  <c r="I148" i="15"/>
  <c r="P147" i="15"/>
  <c r="Q147" i="15" s="1"/>
  <c r="R147" i="15" s="1"/>
  <c r="O147" i="15"/>
  <c r="N147" i="15"/>
  <c r="M147" i="15"/>
  <c r="L147" i="15"/>
  <c r="K147" i="15"/>
  <c r="J147" i="15"/>
  <c r="I147" i="15"/>
  <c r="P146" i="15"/>
  <c r="Q146" i="15" s="1"/>
  <c r="R146" i="15" s="1"/>
  <c r="O146" i="15"/>
  <c r="N146" i="15"/>
  <c r="M146" i="15"/>
  <c r="L146" i="15"/>
  <c r="K146" i="15"/>
  <c r="J146" i="15"/>
  <c r="I146" i="15"/>
  <c r="Q145" i="15"/>
  <c r="R145" i="15" s="1"/>
  <c r="P145" i="15"/>
  <c r="O145" i="15"/>
  <c r="N145" i="15"/>
  <c r="M145" i="15"/>
  <c r="L145" i="15"/>
  <c r="K145" i="15"/>
  <c r="J145" i="15"/>
  <c r="I145" i="15"/>
  <c r="P144" i="15"/>
  <c r="Q144" i="15" s="1"/>
  <c r="R144" i="15" s="1"/>
  <c r="O144" i="15"/>
  <c r="N144" i="15"/>
  <c r="M144" i="15"/>
  <c r="L144" i="15"/>
  <c r="K144" i="15"/>
  <c r="J144" i="15"/>
  <c r="I144" i="15"/>
  <c r="P143" i="15"/>
  <c r="Q143" i="15" s="1"/>
  <c r="R143" i="15" s="1"/>
  <c r="O143" i="15"/>
  <c r="N143" i="15"/>
  <c r="M143" i="15"/>
  <c r="L143" i="15"/>
  <c r="K143" i="15"/>
  <c r="J143" i="15"/>
  <c r="I143" i="15"/>
  <c r="P142" i="15"/>
  <c r="Q142" i="15" s="1"/>
  <c r="R142" i="15" s="1"/>
  <c r="O142" i="15"/>
  <c r="N142" i="15"/>
  <c r="M142" i="15"/>
  <c r="L142" i="15"/>
  <c r="K142" i="15"/>
  <c r="J142" i="15"/>
  <c r="I142" i="15"/>
  <c r="H142" i="15"/>
  <c r="H143" i="15" s="1"/>
  <c r="H144" i="15" s="1"/>
  <c r="H145" i="15" s="1"/>
  <c r="H146" i="15" s="1"/>
  <c r="H147" i="15" s="1"/>
  <c r="F142" i="15"/>
  <c r="F143" i="15" s="1"/>
  <c r="F144" i="15" s="1"/>
  <c r="F145" i="15" s="1"/>
  <c r="F146" i="15" s="1"/>
  <c r="F147" i="15" s="1"/>
  <c r="P141" i="15"/>
  <c r="Q141" i="15" s="1"/>
  <c r="R141" i="15" s="1"/>
  <c r="O141" i="15"/>
  <c r="N141" i="15"/>
  <c r="M141" i="15"/>
  <c r="L141" i="15"/>
  <c r="K141" i="15"/>
  <c r="J141" i="15"/>
  <c r="I141" i="15"/>
  <c r="P140" i="15"/>
  <c r="Q140" i="15" s="1"/>
  <c r="R140" i="15" s="1"/>
  <c r="O140" i="15"/>
  <c r="N140" i="15"/>
  <c r="M140" i="15"/>
  <c r="L140" i="15"/>
  <c r="K140" i="15"/>
  <c r="J140" i="15"/>
  <c r="I140" i="15"/>
  <c r="P139" i="15"/>
  <c r="Q139" i="15" s="1"/>
  <c r="R139" i="15" s="1"/>
  <c r="O139" i="15"/>
  <c r="N139" i="15"/>
  <c r="M139" i="15"/>
  <c r="L139" i="15"/>
  <c r="K139" i="15"/>
  <c r="J139" i="15"/>
  <c r="I139" i="15"/>
  <c r="P138" i="15"/>
  <c r="Q138" i="15" s="1"/>
  <c r="R138" i="15" s="1"/>
  <c r="O138" i="15"/>
  <c r="N138" i="15"/>
  <c r="M138" i="15"/>
  <c r="L138" i="15"/>
  <c r="K138" i="15"/>
  <c r="J138" i="15"/>
  <c r="I138" i="15"/>
  <c r="P137" i="15"/>
  <c r="Q137" i="15" s="1"/>
  <c r="R137" i="15" s="1"/>
  <c r="O137" i="15"/>
  <c r="N137" i="15"/>
  <c r="M137" i="15"/>
  <c r="L137" i="15"/>
  <c r="K137" i="15"/>
  <c r="J137" i="15"/>
  <c r="I137" i="15"/>
  <c r="P136" i="15"/>
  <c r="Q136" i="15" s="1"/>
  <c r="R136" i="15" s="1"/>
  <c r="O136" i="15"/>
  <c r="N136" i="15"/>
  <c r="M136" i="15"/>
  <c r="L136" i="15"/>
  <c r="K136" i="15"/>
  <c r="J136" i="15"/>
  <c r="I136" i="15"/>
  <c r="P135" i="15"/>
  <c r="Q135" i="15" s="1"/>
  <c r="R135" i="15" s="1"/>
  <c r="O135" i="15"/>
  <c r="N135" i="15"/>
  <c r="M135" i="15"/>
  <c r="L135" i="15"/>
  <c r="K135" i="15"/>
  <c r="J135" i="15"/>
  <c r="I135" i="15"/>
  <c r="P134" i="15"/>
  <c r="Q134" i="15" s="1"/>
  <c r="R134" i="15" s="1"/>
  <c r="O134" i="15"/>
  <c r="N134" i="15"/>
  <c r="M134" i="15"/>
  <c r="L134" i="15"/>
  <c r="K134" i="15"/>
  <c r="J134" i="15"/>
  <c r="I134" i="15"/>
  <c r="P133" i="15"/>
  <c r="Q133" i="15" s="1"/>
  <c r="R133" i="15" s="1"/>
  <c r="O133" i="15"/>
  <c r="N133" i="15"/>
  <c r="M133" i="15"/>
  <c r="L133" i="15"/>
  <c r="K133" i="15"/>
  <c r="J133" i="15"/>
  <c r="I133" i="15"/>
  <c r="H133" i="15"/>
  <c r="H134" i="15" s="1"/>
  <c r="H135" i="15" s="1"/>
  <c r="H136" i="15" s="1"/>
  <c r="H137" i="15" s="1"/>
  <c r="H138" i="15" s="1"/>
  <c r="H139" i="15" s="1"/>
  <c r="H140" i="15" s="1"/>
  <c r="F133" i="15"/>
  <c r="F134" i="15" s="1"/>
  <c r="F135" i="15" s="1"/>
  <c r="F136" i="15" s="1"/>
  <c r="F137" i="15" s="1"/>
  <c r="F138" i="15" s="1"/>
  <c r="F139" i="15" s="1"/>
  <c r="F140" i="15" s="1"/>
  <c r="P132" i="15"/>
  <c r="Q132" i="15" s="1"/>
  <c r="R132" i="15" s="1"/>
  <c r="O132" i="15"/>
  <c r="N132" i="15"/>
  <c r="M132" i="15"/>
  <c r="L132" i="15"/>
  <c r="K132" i="15"/>
  <c r="J132" i="15"/>
  <c r="I132" i="15"/>
  <c r="P131" i="15"/>
  <c r="Q131" i="15" s="1"/>
  <c r="R131" i="15" s="1"/>
  <c r="O131" i="15"/>
  <c r="N131" i="15"/>
  <c r="M131" i="15"/>
  <c r="L131" i="15"/>
  <c r="K131" i="15"/>
  <c r="J131" i="15"/>
  <c r="I131" i="15"/>
  <c r="P130" i="15"/>
  <c r="Q130" i="15" s="1"/>
  <c r="R130" i="15" s="1"/>
  <c r="O130" i="15"/>
  <c r="N130" i="15"/>
  <c r="M130" i="15"/>
  <c r="L130" i="15"/>
  <c r="K130" i="15"/>
  <c r="J130" i="15"/>
  <c r="I130" i="15"/>
  <c r="P129" i="15"/>
  <c r="Q129" i="15" s="1"/>
  <c r="R129" i="15" s="1"/>
  <c r="O129" i="15"/>
  <c r="N129" i="15"/>
  <c r="M129" i="15"/>
  <c r="L129" i="15"/>
  <c r="K129" i="15"/>
  <c r="J129" i="15"/>
  <c r="I129" i="15"/>
  <c r="P128" i="15"/>
  <c r="Q128" i="15" s="1"/>
  <c r="R128" i="15" s="1"/>
  <c r="O128" i="15"/>
  <c r="N128" i="15"/>
  <c r="M128" i="15"/>
  <c r="L128" i="15"/>
  <c r="K128" i="15"/>
  <c r="J128" i="15"/>
  <c r="I128" i="15"/>
  <c r="P127" i="15"/>
  <c r="Q127" i="15" s="1"/>
  <c r="R127" i="15" s="1"/>
  <c r="O127" i="15"/>
  <c r="N127" i="15"/>
  <c r="M127" i="15"/>
  <c r="L127" i="15"/>
  <c r="K127" i="15"/>
  <c r="J127" i="15"/>
  <c r="I127" i="15"/>
  <c r="P126" i="15"/>
  <c r="Q126" i="15" s="1"/>
  <c r="R126" i="15" s="1"/>
  <c r="O126" i="15"/>
  <c r="N126" i="15"/>
  <c r="M126" i="15"/>
  <c r="L126" i="15"/>
  <c r="K126" i="15"/>
  <c r="J126" i="15"/>
  <c r="I126" i="15"/>
  <c r="P125" i="15"/>
  <c r="Q125" i="15" s="1"/>
  <c r="R125" i="15" s="1"/>
  <c r="O125" i="15"/>
  <c r="N125" i="15"/>
  <c r="M125" i="15"/>
  <c r="L125" i="15"/>
  <c r="K125" i="15"/>
  <c r="J125" i="15"/>
  <c r="I125" i="15"/>
  <c r="H125" i="15"/>
  <c r="H126" i="15" s="1"/>
  <c r="H127" i="15" s="1"/>
  <c r="H128" i="15" s="1"/>
  <c r="H129" i="15" s="1"/>
  <c r="H130" i="15" s="1"/>
  <c r="H131" i="15" s="1"/>
  <c r="F125" i="15"/>
  <c r="F126" i="15" s="1"/>
  <c r="F127" i="15" s="1"/>
  <c r="F128" i="15" s="1"/>
  <c r="F129" i="15" s="1"/>
  <c r="F130" i="15" s="1"/>
  <c r="F131" i="15" s="1"/>
  <c r="P124" i="15"/>
  <c r="Q124" i="15" s="1"/>
  <c r="R124" i="15" s="1"/>
  <c r="O124" i="15"/>
  <c r="N124" i="15"/>
  <c r="M124" i="15"/>
  <c r="L124" i="15"/>
  <c r="K124" i="15"/>
  <c r="J124" i="15"/>
  <c r="I124" i="15"/>
  <c r="P123" i="15"/>
  <c r="Q123" i="15" s="1"/>
  <c r="R123" i="15" s="1"/>
  <c r="O123" i="15"/>
  <c r="N123" i="15"/>
  <c r="M123" i="15"/>
  <c r="L123" i="15"/>
  <c r="K123" i="15"/>
  <c r="J123" i="15"/>
  <c r="I123" i="15"/>
  <c r="P122" i="15"/>
  <c r="Q122" i="15" s="1"/>
  <c r="R122" i="15" s="1"/>
  <c r="O122" i="15"/>
  <c r="N122" i="15"/>
  <c r="M122" i="15"/>
  <c r="L122" i="15"/>
  <c r="K122" i="15"/>
  <c r="J122" i="15"/>
  <c r="I122" i="15"/>
  <c r="P121" i="15"/>
  <c r="Q121" i="15" s="1"/>
  <c r="R121" i="15" s="1"/>
  <c r="O121" i="15"/>
  <c r="N121" i="15"/>
  <c r="M121" i="15"/>
  <c r="L121" i="15"/>
  <c r="K121" i="15"/>
  <c r="J121" i="15"/>
  <c r="I121" i="15"/>
  <c r="P120" i="15"/>
  <c r="Q120" i="15" s="1"/>
  <c r="R120" i="15" s="1"/>
  <c r="O120" i="15"/>
  <c r="N120" i="15"/>
  <c r="M120" i="15"/>
  <c r="L120" i="15"/>
  <c r="K120" i="15"/>
  <c r="J120" i="15"/>
  <c r="I120" i="15"/>
  <c r="P119" i="15"/>
  <c r="Q119" i="15" s="1"/>
  <c r="R119" i="15" s="1"/>
  <c r="O119" i="15"/>
  <c r="N119" i="15"/>
  <c r="M119" i="15"/>
  <c r="L119" i="15"/>
  <c r="K119" i="15"/>
  <c r="J119" i="15"/>
  <c r="I119" i="15"/>
  <c r="P118" i="15"/>
  <c r="Q118" i="15" s="1"/>
  <c r="R118" i="15" s="1"/>
  <c r="O118" i="15"/>
  <c r="N118" i="15"/>
  <c r="M118" i="15"/>
  <c r="L118" i="15"/>
  <c r="K118" i="15"/>
  <c r="J118" i="15"/>
  <c r="I118" i="15"/>
  <c r="P117" i="15"/>
  <c r="Q117" i="15" s="1"/>
  <c r="R117" i="15" s="1"/>
  <c r="O117" i="15"/>
  <c r="N117" i="15"/>
  <c r="M117" i="15"/>
  <c r="L117" i="15"/>
  <c r="K117" i="15"/>
  <c r="J117" i="15"/>
  <c r="I117" i="15"/>
  <c r="H117" i="15"/>
  <c r="H118" i="15" s="1"/>
  <c r="H119" i="15" s="1"/>
  <c r="H120" i="15" s="1"/>
  <c r="H121" i="15" s="1"/>
  <c r="H122" i="15" s="1"/>
  <c r="H123" i="15" s="1"/>
  <c r="F117" i="15"/>
  <c r="F118" i="15" s="1"/>
  <c r="F119" i="15" s="1"/>
  <c r="F120" i="15" s="1"/>
  <c r="F121" i="15" s="1"/>
  <c r="F122" i="15" s="1"/>
  <c r="F123" i="15" s="1"/>
  <c r="P116" i="15"/>
  <c r="Q116" i="15" s="1"/>
  <c r="R116" i="15" s="1"/>
  <c r="O116" i="15"/>
  <c r="N116" i="15"/>
  <c r="M116" i="15"/>
  <c r="L116" i="15"/>
  <c r="K116" i="15"/>
  <c r="J116" i="15"/>
  <c r="I116" i="15"/>
  <c r="P115" i="15"/>
  <c r="Q115" i="15" s="1"/>
  <c r="R115" i="15" s="1"/>
  <c r="O115" i="15"/>
  <c r="N115" i="15"/>
  <c r="M115" i="15"/>
  <c r="L115" i="15"/>
  <c r="K115" i="15"/>
  <c r="J115" i="15"/>
  <c r="I115" i="15"/>
  <c r="P114" i="15"/>
  <c r="Q114" i="15" s="1"/>
  <c r="R114" i="15" s="1"/>
  <c r="O114" i="15"/>
  <c r="N114" i="15"/>
  <c r="M114" i="15"/>
  <c r="L114" i="15"/>
  <c r="K114" i="15"/>
  <c r="J114" i="15"/>
  <c r="I114" i="15"/>
  <c r="P113" i="15"/>
  <c r="Q113" i="15" s="1"/>
  <c r="R113" i="15" s="1"/>
  <c r="O113" i="15"/>
  <c r="N113" i="15"/>
  <c r="M113" i="15"/>
  <c r="L113" i="15"/>
  <c r="K113" i="15"/>
  <c r="J113" i="15"/>
  <c r="I113" i="15"/>
  <c r="P112" i="15"/>
  <c r="Q112" i="15" s="1"/>
  <c r="R112" i="15" s="1"/>
  <c r="O112" i="15"/>
  <c r="N112" i="15"/>
  <c r="M112" i="15"/>
  <c r="L112" i="15"/>
  <c r="K112" i="15"/>
  <c r="J112" i="15"/>
  <c r="I112" i="15"/>
  <c r="P111" i="15"/>
  <c r="Q111" i="15" s="1"/>
  <c r="R111" i="15" s="1"/>
  <c r="O111" i="15"/>
  <c r="N111" i="15"/>
  <c r="M111" i="15"/>
  <c r="L111" i="15"/>
  <c r="K111" i="15"/>
  <c r="J111" i="15"/>
  <c r="I111" i="15"/>
  <c r="P110" i="15"/>
  <c r="Q110" i="15" s="1"/>
  <c r="R110" i="15" s="1"/>
  <c r="O110" i="15"/>
  <c r="N110" i="15"/>
  <c r="M110" i="15"/>
  <c r="L110" i="15"/>
  <c r="K110" i="15"/>
  <c r="J110" i="15"/>
  <c r="I110" i="15"/>
  <c r="P109" i="15"/>
  <c r="Q109" i="15" s="1"/>
  <c r="R109" i="15" s="1"/>
  <c r="O109" i="15"/>
  <c r="N109" i="15"/>
  <c r="M109" i="15"/>
  <c r="L109" i="15"/>
  <c r="K109" i="15"/>
  <c r="J109" i="15"/>
  <c r="I109" i="15"/>
  <c r="P108" i="15"/>
  <c r="Q108" i="15" s="1"/>
  <c r="R108" i="15" s="1"/>
  <c r="O108" i="15"/>
  <c r="N108" i="15"/>
  <c r="M108" i="15"/>
  <c r="L108" i="15"/>
  <c r="K108" i="15"/>
  <c r="J108" i="15"/>
  <c r="I108" i="15"/>
  <c r="P107" i="15"/>
  <c r="Q107" i="15" s="1"/>
  <c r="R107" i="15" s="1"/>
  <c r="O107" i="15"/>
  <c r="N107" i="15"/>
  <c r="M107" i="15"/>
  <c r="L107" i="15"/>
  <c r="K107" i="15"/>
  <c r="J107" i="15"/>
  <c r="I107" i="15"/>
  <c r="H107" i="15"/>
  <c r="H108" i="15" s="1"/>
  <c r="H109" i="15" s="1"/>
  <c r="H110" i="15" s="1"/>
  <c r="H111" i="15" s="1"/>
  <c r="H112" i="15" s="1"/>
  <c r="H113" i="15" s="1"/>
  <c r="H114" i="15" s="1"/>
  <c r="H115" i="15" s="1"/>
  <c r="F107" i="15"/>
  <c r="F108" i="15" s="1"/>
  <c r="F109" i="15" s="1"/>
  <c r="F110" i="15" s="1"/>
  <c r="F111" i="15" s="1"/>
  <c r="F112" i="15" s="1"/>
  <c r="F113" i="15" s="1"/>
  <c r="F114" i="15" s="1"/>
  <c r="F115" i="15" s="1"/>
  <c r="P106" i="15"/>
  <c r="Q106" i="15" s="1"/>
  <c r="R106" i="15" s="1"/>
  <c r="O106" i="15"/>
  <c r="N106" i="15"/>
  <c r="M106" i="15"/>
  <c r="L106" i="15"/>
  <c r="K106" i="15"/>
  <c r="J106" i="15"/>
  <c r="I106" i="15"/>
  <c r="P105" i="15"/>
  <c r="Q105" i="15" s="1"/>
  <c r="R105" i="15" s="1"/>
  <c r="O105" i="15"/>
  <c r="N105" i="15"/>
  <c r="M105" i="15"/>
  <c r="L105" i="15"/>
  <c r="K105" i="15"/>
  <c r="J105" i="15"/>
  <c r="I105" i="15"/>
  <c r="P104" i="15"/>
  <c r="Q104" i="15" s="1"/>
  <c r="R104" i="15" s="1"/>
  <c r="O104" i="15"/>
  <c r="N104" i="15"/>
  <c r="M104" i="15"/>
  <c r="L104" i="15"/>
  <c r="K104" i="15"/>
  <c r="J104" i="15"/>
  <c r="I104" i="15"/>
  <c r="P103" i="15"/>
  <c r="Q103" i="15" s="1"/>
  <c r="R103" i="15" s="1"/>
  <c r="O103" i="15"/>
  <c r="N103" i="15"/>
  <c r="M103" i="15"/>
  <c r="L103" i="15"/>
  <c r="K103" i="15"/>
  <c r="J103" i="15"/>
  <c r="I103" i="15"/>
  <c r="P102" i="15"/>
  <c r="Q102" i="15" s="1"/>
  <c r="R102" i="15" s="1"/>
  <c r="O102" i="15"/>
  <c r="N102" i="15"/>
  <c r="M102" i="15"/>
  <c r="L102" i="15"/>
  <c r="K102" i="15"/>
  <c r="J102" i="15"/>
  <c r="I102" i="15"/>
  <c r="P101" i="15"/>
  <c r="Q101" i="15" s="1"/>
  <c r="R101" i="15" s="1"/>
  <c r="O101" i="15"/>
  <c r="N101" i="15"/>
  <c r="M101" i="15"/>
  <c r="L101" i="15"/>
  <c r="K101" i="15"/>
  <c r="J101" i="15"/>
  <c r="I101" i="15"/>
  <c r="P100" i="15"/>
  <c r="Q100" i="15" s="1"/>
  <c r="R100" i="15" s="1"/>
  <c r="O100" i="15"/>
  <c r="N100" i="15"/>
  <c r="M100" i="15"/>
  <c r="L100" i="15"/>
  <c r="K100" i="15"/>
  <c r="J100" i="15"/>
  <c r="I100" i="15"/>
  <c r="P99" i="15"/>
  <c r="Q99" i="15" s="1"/>
  <c r="R99" i="15" s="1"/>
  <c r="O99" i="15"/>
  <c r="N99" i="15"/>
  <c r="M99" i="15"/>
  <c r="L99" i="15"/>
  <c r="K99" i="15"/>
  <c r="J99" i="15"/>
  <c r="I99" i="15"/>
  <c r="P98" i="15"/>
  <c r="Q98" i="15" s="1"/>
  <c r="R98" i="15" s="1"/>
  <c r="O98" i="15"/>
  <c r="N98" i="15"/>
  <c r="M98" i="15"/>
  <c r="L98" i="15"/>
  <c r="K98" i="15"/>
  <c r="J98" i="15"/>
  <c r="I98" i="15"/>
  <c r="Q97" i="15"/>
  <c r="R97" i="15" s="1"/>
  <c r="P97" i="15"/>
  <c r="O97" i="15"/>
  <c r="N97" i="15"/>
  <c r="M97" i="15"/>
  <c r="L97" i="15"/>
  <c r="K97" i="15"/>
  <c r="J97" i="15"/>
  <c r="I97" i="15"/>
  <c r="H97" i="15"/>
  <c r="H98" i="15" s="1"/>
  <c r="H99" i="15" s="1"/>
  <c r="H100" i="15" s="1"/>
  <c r="H101" i="15" s="1"/>
  <c r="H102" i="15" s="1"/>
  <c r="H103" i="15" s="1"/>
  <c r="H104" i="15" s="1"/>
  <c r="H105" i="15" s="1"/>
  <c r="F97" i="15"/>
  <c r="F98" i="15" s="1"/>
  <c r="F99" i="15" s="1"/>
  <c r="F100" i="15" s="1"/>
  <c r="F101" i="15" s="1"/>
  <c r="F102" i="15" s="1"/>
  <c r="F103" i="15" s="1"/>
  <c r="F104" i="15" s="1"/>
  <c r="F105" i="15" s="1"/>
  <c r="P96" i="15"/>
  <c r="Q96" i="15" s="1"/>
  <c r="R96" i="15" s="1"/>
  <c r="O96" i="15"/>
  <c r="N96" i="15"/>
  <c r="M96" i="15"/>
  <c r="L96" i="15"/>
  <c r="K96" i="15"/>
  <c r="J96" i="15"/>
  <c r="I96" i="15"/>
  <c r="Q95" i="15"/>
  <c r="R95" i="15" s="1"/>
  <c r="P95" i="15"/>
  <c r="O95" i="15"/>
  <c r="N95" i="15"/>
  <c r="M95" i="15"/>
  <c r="L95" i="15"/>
  <c r="K95" i="15"/>
  <c r="J95" i="15"/>
  <c r="I95" i="15"/>
  <c r="P94" i="15"/>
  <c r="Q94" i="15" s="1"/>
  <c r="R94" i="15" s="1"/>
  <c r="O94" i="15"/>
  <c r="N94" i="15"/>
  <c r="M94" i="15"/>
  <c r="L94" i="15"/>
  <c r="K94" i="15"/>
  <c r="J94" i="15"/>
  <c r="I94" i="15"/>
  <c r="P93" i="15"/>
  <c r="Q93" i="15" s="1"/>
  <c r="R93" i="15" s="1"/>
  <c r="O93" i="15"/>
  <c r="N93" i="15"/>
  <c r="M93" i="15"/>
  <c r="L93" i="15"/>
  <c r="K93" i="15"/>
  <c r="J93" i="15"/>
  <c r="I93" i="15"/>
  <c r="Q92" i="15"/>
  <c r="R92" i="15" s="1"/>
  <c r="P92" i="15"/>
  <c r="O92" i="15"/>
  <c r="N92" i="15"/>
  <c r="M92" i="15"/>
  <c r="L92" i="15"/>
  <c r="K92" i="15"/>
  <c r="J92" i="15"/>
  <c r="I92" i="15"/>
  <c r="P91" i="15"/>
  <c r="Q91" i="15" s="1"/>
  <c r="R91" i="15" s="1"/>
  <c r="O91" i="15"/>
  <c r="N91" i="15"/>
  <c r="M91" i="15"/>
  <c r="L91" i="15"/>
  <c r="K91" i="15"/>
  <c r="J91" i="15"/>
  <c r="I91" i="15"/>
  <c r="P90" i="15"/>
  <c r="Q90" i="15" s="1"/>
  <c r="R90" i="15" s="1"/>
  <c r="O90" i="15"/>
  <c r="N90" i="15"/>
  <c r="M90" i="15"/>
  <c r="L90" i="15"/>
  <c r="K90" i="15"/>
  <c r="J90" i="15"/>
  <c r="I90" i="15"/>
  <c r="P89" i="15"/>
  <c r="Q89" i="15" s="1"/>
  <c r="R89" i="15" s="1"/>
  <c r="O89" i="15"/>
  <c r="N89" i="15"/>
  <c r="M89" i="15"/>
  <c r="L89" i="15"/>
  <c r="K89" i="15"/>
  <c r="J89" i="15"/>
  <c r="I89" i="15"/>
  <c r="P88" i="15"/>
  <c r="Q88" i="15" s="1"/>
  <c r="R88" i="15" s="1"/>
  <c r="O88" i="15"/>
  <c r="N88" i="15"/>
  <c r="M88" i="15"/>
  <c r="L88" i="15"/>
  <c r="K88" i="15"/>
  <c r="J88" i="15"/>
  <c r="I88" i="15"/>
  <c r="P87" i="15"/>
  <c r="Q87" i="15" s="1"/>
  <c r="R87" i="15" s="1"/>
  <c r="O87" i="15"/>
  <c r="N87" i="15"/>
  <c r="M87" i="15"/>
  <c r="L87" i="15"/>
  <c r="K87" i="15"/>
  <c r="J87" i="15"/>
  <c r="I87" i="15"/>
  <c r="P86" i="15"/>
  <c r="Q86" i="15" s="1"/>
  <c r="R86" i="15" s="1"/>
  <c r="O86" i="15"/>
  <c r="N86" i="15"/>
  <c r="M86" i="15"/>
  <c r="L86" i="15"/>
  <c r="K86" i="15"/>
  <c r="J86" i="15"/>
  <c r="I86" i="15"/>
  <c r="P85" i="15"/>
  <c r="Q85" i="15" s="1"/>
  <c r="R85" i="15" s="1"/>
  <c r="O85" i="15"/>
  <c r="N85" i="15"/>
  <c r="M85" i="15"/>
  <c r="L85" i="15"/>
  <c r="K85" i="15"/>
  <c r="J85" i="15"/>
  <c r="I85" i="15"/>
  <c r="P84" i="15"/>
  <c r="Q84" i="15" s="1"/>
  <c r="R84" i="15" s="1"/>
  <c r="O84" i="15"/>
  <c r="N84" i="15"/>
  <c r="M84" i="15"/>
  <c r="L84" i="15"/>
  <c r="K84" i="15"/>
  <c r="J84" i="15"/>
  <c r="I84" i="15"/>
  <c r="H84" i="15"/>
  <c r="H85" i="15" s="1"/>
  <c r="H86" i="15" s="1"/>
  <c r="H87" i="15" s="1"/>
  <c r="H88" i="15" s="1"/>
  <c r="H89" i="15" s="1"/>
  <c r="H90" i="15" s="1"/>
  <c r="H91" i="15" s="1"/>
  <c r="H92" i="15" s="1"/>
  <c r="H93" i="15" s="1"/>
  <c r="H94" i="15" s="1"/>
  <c r="H95" i="15" s="1"/>
  <c r="F84" i="15"/>
  <c r="F85" i="15" s="1"/>
  <c r="F86" i="15" s="1"/>
  <c r="F87" i="15" s="1"/>
  <c r="F88" i="15" s="1"/>
  <c r="F89" i="15" s="1"/>
  <c r="F90" i="15" s="1"/>
  <c r="F91" i="15" s="1"/>
  <c r="F92" i="15" s="1"/>
  <c r="F93" i="15" s="1"/>
  <c r="F94" i="15" s="1"/>
  <c r="F95" i="15" s="1"/>
  <c r="P83" i="15"/>
  <c r="Q83" i="15" s="1"/>
  <c r="R83" i="15" s="1"/>
  <c r="O83" i="15"/>
  <c r="N83" i="15"/>
  <c r="M83" i="15"/>
  <c r="L83" i="15"/>
  <c r="K83" i="15"/>
  <c r="J83" i="15"/>
  <c r="I83" i="15"/>
  <c r="P82" i="15"/>
  <c r="Q82" i="15" s="1"/>
  <c r="R82" i="15" s="1"/>
  <c r="O82" i="15"/>
  <c r="N82" i="15"/>
  <c r="M82" i="15"/>
  <c r="L82" i="15"/>
  <c r="K82" i="15"/>
  <c r="J82" i="15"/>
  <c r="I82" i="15"/>
  <c r="P81" i="15"/>
  <c r="Q81" i="15" s="1"/>
  <c r="R81" i="15" s="1"/>
  <c r="O81" i="15"/>
  <c r="N81" i="15"/>
  <c r="M81" i="15"/>
  <c r="L81" i="15"/>
  <c r="K81" i="15"/>
  <c r="J81" i="15"/>
  <c r="I81" i="15"/>
  <c r="P80" i="15"/>
  <c r="Q80" i="15" s="1"/>
  <c r="R80" i="15" s="1"/>
  <c r="O80" i="15"/>
  <c r="N80" i="15"/>
  <c r="M80" i="15"/>
  <c r="L80" i="15"/>
  <c r="K80" i="15"/>
  <c r="J80" i="15"/>
  <c r="I80" i="15"/>
  <c r="P79" i="15"/>
  <c r="Q79" i="15" s="1"/>
  <c r="R79" i="15" s="1"/>
  <c r="O79" i="15"/>
  <c r="N79" i="15"/>
  <c r="M79" i="15"/>
  <c r="L79" i="15"/>
  <c r="K79" i="15"/>
  <c r="J79" i="15"/>
  <c r="I79" i="15"/>
  <c r="P78" i="15"/>
  <c r="Q78" i="15" s="1"/>
  <c r="R78" i="15" s="1"/>
  <c r="O78" i="15"/>
  <c r="N78" i="15"/>
  <c r="M78" i="15"/>
  <c r="L78" i="15"/>
  <c r="K78" i="15"/>
  <c r="J78" i="15"/>
  <c r="I78" i="15"/>
  <c r="P77" i="15"/>
  <c r="Q77" i="15" s="1"/>
  <c r="R77" i="15" s="1"/>
  <c r="O77" i="15"/>
  <c r="N77" i="15"/>
  <c r="M77" i="15"/>
  <c r="L77" i="15"/>
  <c r="K77" i="15"/>
  <c r="J77" i="15"/>
  <c r="I77" i="15"/>
  <c r="P76" i="15"/>
  <c r="Q76" i="15" s="1"/>
  <c r="R76" i="15" s="1"/>
  <c r="O76" i="15"/>
  <c r="N76" i="15"/>
  <c r="M76" i="15"/>
  <c r="L76" i="15"/>
  <c r="K76" i="15"/>
  <c r="J76" i="15"/>
  <c r="I76" i="15"/>
  <c r="P75" i="15"/>
  <c r="Q75" i="15" s="1"/>
  <c r="R75" i="15" s="1"/>
  <c r="O75" i="15"/>
  <c r="N75" i="15"/>
  <c r="M75" i="15"/>
  <c r="L75" i="15"/>
  <c r="K75" i="15"/>
  <c r="J75" i="15"/>
  <c r="I75" i="15"/>
  <c r="P74" i="15"/>
  <c r="Q74" i="15" s="1"/>
  <c r="R74" i="15" s="1"/>
  <c r="O74" i="15"/>
  <c r="N74" i="15"/>
  <c r="M74" i="15"/>
  <c r="L74" i="15"/>
  <c r="K74" i="15"/>
  <c r="J74" i="15"/>
  <c r="I74" i="15"/>
  <c r="H74" i="15"/>
  <c r="H75" i="15" s="1"/>
  <c r="H76" i="15" s="1"/>
  <c r="H77" i="15" s="1"/>
  <c r="H78" i="15" s="1"/>
  <c r="H79" i="15" s="1"/>
  <c r="H80" i="15" s="1"/>
  <c r="H81" i="15" s="1"/>
  <c r="H82" i="15" s="1"/>
  <c r="F74" i="15"/>
  <c r="F75" i="15" s="1"/>
  <c r="F76" i="15" s="1"/>
  <c r="F77" i="15" s="1"/>
  <c r="F78" i="15" s="1"/>
  <c r="F79" i="15" s="1"/>
  <c r="F80" i="15" s="1"/>
  <c r="F81" i="15" s="1"/>
  <c r="F82" i="15" s="1"/>
  <c r="P73" i="15"/>
  <c r="Q73" i="15" s="1"/>
  <c r="R73" i="15" s="1"/>
  <c r="O73" i="15"/>
  <c r="N73" i="15"/>
  <c r="M73" i="15"/>
  <c r="L73" i="15"/>
  <c r="K73" i="15"/>
  <c r="J73" i="15"/>
  <c r="I73" i="15"/>
  <c r="P72" i="15"/>
  <c r="Q72" i="15" s="1"/>
  <c r="R72" i="15" s="1"/>
  <c r="O72" i="15"/>
  <c r="N72" i="15"/>
  <c r="M72" i="15"/>
  <c r="L72" i="15"/>
  <c r="K72" i="15"/>
  <c r="J72" i="15"/>
  <c r="I72" i="15"/>
  <c r="P71" i="15"/>
  <c r="Q71" i="15" s="1"/>
  <c r="R71" i="15" s="1"/>
  <c r="O71" i="15"/>
  <c r="N71" i="15"/>
  <c r="M71" i="15"/>
  <c r="L71" i="15"/>
  <c r="K71" i="15"/>
  <c r="J71" i="15"/>
  <c r="I71" i="15"/>
  <c r="P70" i="15"/>
  <c r="Q70" i="15" s="1"/>
  <c r="R70" i="15" s="1"/>
  <c r="O70" i="15"/>
  <c r="N70" i="15"/>
  <c r="M70" i="15"/>
  <c r="L70" i="15"/>
  <c r="K70" i="15"/>
  <c r="J70" i="15"/>
  <c r="I70" i="15"/>
  <c r="P69" i="15"/>
  <c r="Q69" i="15" s="1"/>
  <c r="R69" i="15" s="1"/>
  <c r="O69" i="15"/>
  <c r="N69" i="15"/>
  <c r="M69" i="15"/>
  <c r="L69" i="15"/>
  <c r="K69" i="15"/>
  <c r="J69" i="15"/>
  <c r="I69" i="15"/>
  <c r="Q68" i="15"/>
  <c r="R68" i="15" s="1"/>
  <c r="P68" i="15"/>
  <c r="O68" i="15"/>
  <c r="N68" i="15"/>
  <c r="M68" i="15"/>
  <c r="L68" i="15"/>
  <c r="K68" i="15"/>
  <c r="J68" i="15"/>
  <c r="I68" i="15"/>
  <c r="P67" i="15"/>
  <c r="Q67" i="15" s="1"/>
  <c r="R67" i="15" s="1"/>
  <c r="O67" i="15"/>
  <c r="N67" i="15"/>
  <c r="M67" i="15"/>
  <c r="L67" i="15"/>
  <c r="K67" i="15"/>
  <c r="J67" i="15"/>
  <c r="I67" i="15"/>
  <c r="P66" i="15"/>
  <c r="Q66" i="15" s="1"/>
  <c r="R66" i="15" s="1"/>
  <c r="O66" i="15"/>
  <c r="N66" i="15"/>
  <c r="M66" i="15"/>
  <c r="L66" i="15"/>
  <c r="K66" i="15"/>
  <c r="J66" i="15"/>
  <c r="I66" i="15"/>
  <c r="H66" i="15"/>
  <c r="H67" i="15" s="1"/>
  <c r="H68" i="15" s="1"/>
  <c r="H69" i="15" s="1"/>
  <c r="H70" i="15" s="1"/>
  <c r="H71" i="15" s="1"/>
  <c r="H72" i="15" s="1"/>
  <c r="F66" i="15"/>
  <c r="F67" i="15" s="1"/>
  <c r="F68" i="15" s="1"/>
  <c r="F69" i="15" s="1"/>
  <c r="F70" i="15" s="1"/>
  <c r="F71" i="15" s="1"/>
  <c r="F72" i="15" s="1"/>
  <c r="P65" i="15"/>
  <c r="Q65" i="15" s="1"/>
  <c r="R65" i="15" s="1"/>
  <c r="O65" i="15"/>
  <c r="N65" i="15"/>
  <c r="M65" i="15"/>
  <c r="L65" i="15"/>
  <c r="K65" i="15"/>
  <c r="J65" i="15"/>
  <c r="I65" i="15"/>
  <c r="P64" i="15"/>
  <c r="Q64" i="15" s="1"/>
  <c r="R64" i="15" s="1"/>
  <c r="O64" i="15"/>
  <c r="N64" i="15"/>
  <c r="M64" i="15"/>
  <c r="L64" i="15"/>
  <c r="K64" i="15"/>
  <c r="J64" i="15"/>
  <c r="I64" i="15"/>
  <c r="P63" i="15"/>
  <c r="Q63" i="15" s="1"/>
  <c r="R63" i="15" s="1"/>
  <c r="O63" i="15"/>
  <c r="N63" i="15"/>
  <c r="M63" i="15"/>
  <c r="L63" i="15"/>
  <c r="K63" i="15"/>
  <c r="J63" i="15"/>
  <c r="I63" i="15"/>
  <c r="P62" i="15"/>
  <c r="Q62" i="15" s="1"/>
  <c r="R62" i="15" s="1"/>
  <c r="O62" i="15"/>
  <c r="N62" i="15"/>
  <c r="M62" i="15"/>
  <c r="L62" i="15"/>
  <c r="K62" i="15"/>
  <c r="J62" i="15"/>
  <c r="I62" i="15"/>
  <c r="P61" i="15"/>
  <c r="Q61" i="15" s="1"/>
  <c r="R61" i="15" s="1"/>
  <c r="O61" i="15"/>
  <c r="N61" i="15"/>
  <c r="M61" i="15"/>
  <c r="L61" i="15"/>
  <c r="K61" i="15"/>
  <c r="J61" i="15"/>
  <c r="I61" i="15"/>
  <c r="P60" i="15"/>
  <c r="Q60" i="15" s="1"/>
  <c r="R60" i="15" s="1"/>
  <c r="O60" i="15"/>
  <c r="N60" i="15"/>
  <c r="M60" i="15"/>
  <c r="L60" i="15"/>
  <c r="K60" i="15"/>
  <c r="J60" i="15"/>
  <c r="I60" i="15"/>
  <c r="P59" i="15"/>
  <c r="Q59" i="15" s="1"/>
  <c r="R59" i="15" s="1"/>
  <c r="O59" i="15"/>
  <c r="N59" i="15"/>
  <c r="M59" i="15"/>
  <c r="L59" i="15"/>
  <c r="K59" i="15"/>
  <c r="J59" i="15"/>
  <c r="I59" i="15"/>
  <c r="P58" i="15"/>
  <c r="Q58" i="15" s="1"/>
  <c r="R58" i="15" s="1"/>
  <c r="O58" i="15"/>
  <c r="N58" i="15"/>
  <c r="M58" i="15"/>
  <c r="L58" i="15"/>
  <c r="K58" i="15"/>
  <c r="J58" i="15"/>
  <c r="I58" i="15"/>
  <c r="H58" i="15"/>
  <c r="H59" i="15" s="1"/>
  <c r="H60" i="15" s="1"/>
  <c r="H61" i="15" s="1"/>
  <c r="H62" i="15" s="1"/>
  <c r="H63" i="15" s="1"/>
  <c r="H64" i="15" s="1"/>
  <c r="F58" i="15"/>
  <c r="F59" i="15" s="1"/>
  <c r="F60" i="15" s="1"/>
  <c r="F61" i="15" s="1"/>
  <c r="F62" i="15" s="1"/>
  <c r="F63" i="15" s="1"/>
  <c r="F64" i="15" s="1"/>
  <c r="P57" i="15"/>
  <c r="Q57" i="15" s="1"/>
  <c r="R57" i="15" s="1"/>
  <c r="O57" i="15"/>
  <c r="N57" i="15"/>
  <c r="M57" i="15"/>
  <c r="L57" i="15"/>
  <c r="K57" i="15"/>
  <c r="J57" i="15"/>
  <c r="I57" i="15"/>
  <c r="P56" i="15"/>
  <c r="Q56" i="15" s="1"/>
  <c r="R56" i="15" s="1"/>
  <c r="O56" i="15"/>
  <c r="N56" i="15"/>
  <c r="M56" i="15"/>
  <c r="L56" i="15"/>
  <c r="K56" i="15"/>
  <c r="J56" i="15"/>
  <c r="I56" i="15"/>
  <c r="P55" i="15"/>
  <c r="Q55" i="15" s="1"/>
  <c r="R55" i="15" s="1"/>
  <c r="O55" i="15"/>
  <c r="N55" i="15"/>
  <c r="M55" i="15"/>
  <c r="L55" i="15"/>
  <c r="K55" i="15"/>
  <c r="J55" i="15"/>
  <c r="I55" i="15"/>
  <c r="P54" i="15"/>
  <c r="Q54" i="15" s="1"/>
  <c r="R54" i="15" s="1"/>
  <c r="O54" i="15"/>
  <c r="N54" i="15"/>
  <c r="M54" i="15"/>
  <c r="L54" i="15"/>
  <c r="K54" i="15"/>
  <c r="J54" i="15"/>
  <c r="I54" i="15"/>
  <c r="P53" i="15"/>
  <c r="Q53" i="15" s="1"/>
  <c r="R53" i="15" s="1"/>
  <c r="O53" i="15"/>
  <c r="N53" i="15"/>
  <c r="M53" i="15"/>
  <c r="L53" i="15"/>
  <c r="K53" i="15"/>
  <c r="J53" i="15"/>
  <c r="I53" i="15"/>
  <c r="P52" i="15"/>
  <c r="Q52" i="15" s="1"/>
  <c r="R52" i="15" s="1"/>
  <c r="O52" i="15"/>
  <c r="N52" i="15"/>
  <c r="M52" i="15"/>
  <c r="L52" i="15"/>
  <c r="K52" i="15"/>
  <c r="J52" i="15"/>
  <c r="I52" i="15"/>
  <c r="P51" i="15"/>
  <c r="Q51" i="15" s="1"/>
  <c r="R51" i="15" s="1"/>
  <c r="O51" i="15"/>
  <c r="N51" i="15"/>
  <c r="M51" i="15"/>
  <c r="L51" i="15"/>
  <c r="K51" i="15"/>
  <c r="J51" i="15"/>
  <c r="I51" i="15"/>
  <c r="P50" i="15"/>
  <c r="Q50" i="15" s="1"/>
  <c r="R50" i="15" s="1"/>
  <c r="O50" i="15"/>
  <c r="N50" i="15"/>
  <c r="M50" i="15"/>
  <c r="L50" i="15"/>
  <c r="K50" i="15"/>
  <c r="J50" i="15"/>
  <c r="I50" i="15"/>
  <c r="P49" i="15"/>
  <c r="Q49" i="15" s="1"/>
  <c r="R49" i="15" s="1"/>
  <c r="O49" i="15"/>
  <c r="N49" i="15"/>
  <c r="M49" i="15"/>
  <c r="L49" i="15"/>
  <c r="K49" i="15"/>
  <c r="J49" i="15"/>
  <c r="I49" i="15"/>
  <c r="P48" i="15"/>
  <c r="Q48" i="15" s="1"/>
  <c r="R48" i="15" s="1"/>
  <c r="O48" i="15"/>
  <c r="N48" i="15"/>
  <c r="M48" i="15"/>
  <c r="L48" i="15"/>
  <c r="K48" i="15"/>
  <c r="J48" i="15"/>
  <c r="I48" i="15"/>
  <c r="P47" i="15"/>
  <c r="Q47" i="15" s="1"/>
  <c r="R47" i="15" s="1"/>
  <c r="O47" i="15"/>
  <c r="N47" i="15"/>
  <c r="M47" i="15"/>
  <c r="L47" i="15"/>
  <c r="K47" i="15"/>
  <c r="J47" i="15"/>
  <c r="I47" i="15"/>
  <c r="H47" i="15"/>
  <c r="H48" i="15" s="1"/>
  <c r="H49" i="15" s="1"/>
  <c r="H50" i="15" s="1"/>
  <c r="H51" i="15" s="1"/>
  <c r="H52" i="15" s="1"/>
  <c r="H53" i="15" s="1"/>
  <c r="H54" i="15" s="1"/>
  <c r="H55" i="15" s="1"/>
  <c r="H56" i="15" s="1"/>
  <c r="F47" i="15"/>
  <c r="F48" i="15" s="1"/>
  <c r="F49" i="15" s="1"/>
  <c r="F50" i="15" s="1"/>
  <c r="F51" i="15" s="1"/>
  <c r="F52" i="15" s="1"/>
  <c r="F53" i="15" s="1"/>
  <c r="F54" i="15" s="1"/>
  <c r="F55" i="15" s="1"/>
  <c r="F56" i="15" s="1"/>
  <c r="P46" i="15"/>
  <c r="Q46" i="15" s="1"/>
  <c r="R46" i="15" s="1"/>
  <c r="O46" i="15"/>
  <c r="N46" i="15"/>
  <c r="M46" i="15"/>
  <c r="L46" i="15"/>
  <c r="K46" i="15"/>
  <c r="J46" i="15"/>
  <c r="I46" i="15"/>
  <c r="P45" i="15"/>
  <c r="Q45" i="15" s="1"/>
  <c r="R45" i="15" s="1"/>
  <c r="O45" i="15"/>
  <c r="N45" i="15"/>
  <c r="M45" i="15"/>
  <c r="L45" i="15"/>
  <c r="K45" i="15"/>
  <c r="J45" i="15"/>
  <c r="I45" i="15"/>
  <c r="P44" i="15"/>
  <c r="Q44" i="15" s="1"/>
  <c r="R44" i="15" s="1"/>
  <c r="O44" i="15"/>
  <c r="N44" i="15"/>
  <c r="M44" i="15"/>
  <c r="L44" i="15"/>
  <c r="K44" i="15"/>
  <c r="J44" i="15"/>
  <c r="I44" i="15"/>
  <c r="H44" i="15"/>
  <c r="H45" i="15" s="1"/>
  <c r="F44" i="15"/>
  <c r="F45" i="15" s="1"/>
  <c r="P43" i="15"/>
  <c r="Q43" i="15" s="1"/>
  <c r="R43" i="15" s="1"/>
  <c r="O43" i="15"/>
  <c r="N43" i="15"/>
  <c r="M43" i="15"/>
  <c r="L43" i="15"/>
  <c r="K43" i="15"/>
  <c r="J43" i="15"/>
  <c r="I43" i="15"/>
  <c r="P42" i="15"/>
  <c r="Q42" i="15" s="1"/>
  <c r="R42" i="15" s="1"/>
  <c r="O42" i="15"/>
  <c r="N42" i="15"/>
  <c r="M42" i="15"/>
  <c r="L42" i="15"/>
  <c r="K42" i="15"/>
  <c r="J42" i="15"/>
  <c r="I42" i="15"/>
  <c r="P41" i="15"/>
  <c r="Q41" i="15" s="1"/>
  <c r="R41" i="15" s="1"/>
  <c r="O41" i="15"/>
  <c r="N41" i="15"/>
  <c r="M41" i="15"/>
  <c r="L41" i="15"/>
  <c r="K41" i="15"/>
  <c r="J41" i="15"/>
  <c r="I41" i="15"/>
  <c r="P40" i="15"/>
  <c r="Q40" i="15" s="1"/>
  <c r="R40" i="15" s="1"/>
  <c r="O40" i="15"/>
  <c r="N40" i="15"/>
  <c r="M40" i="15"/>
  <c r="L40" i="15"/>
  <c r="K40" i="15"/>
  <c r="J40" i="15"/>
  <c r="I40" i="15"/>
  <c r="P39" i="15"/>
  <c r="Q39" i="15" s="1"/>
  <c r="R39" i="15" s="1"/>
  <c r="O39" i="15"/>
  <c r="N39" i="15"/>
  <c r="M39" i="15"/>
  <c r="L39" i="15"/>
  <c r="K39" i="15"/>
  <c r="J39" i="15"/>
  <c r="I39" i="15"/>
  <c r="P38" i="15"/>
  <c r="Q38" i="15" s="1"/>
  <c r="R38" i="15" s="1"/>
  <c r="O38" i="15"/>
  <c r="N38" i="15"/>
  <c r="M38" i="15"/>
  <c r="L38" i="15"/>
  <c r="K38" i="15"/>
  <c r="J38" i="15"/>
  <c r="I38" i="15"/>
  <c r="P37" i="15"/>
  <c r="Q37" i="15" s="1"/>
  <c r="R37" i="15" s="1"/>
  <c r="O37" i="15"/>
  <c r="N37" i="15"/>
  <c r="M37" i="15"/>
  <c r="L37" i="15"/>
  <c r="K37" i="15"/>
  <c r="J37" i="15"/>
  <c r="I37" i="15"/>
  <c r="P36" i="15"/>
  <c r="Q36" i="15" s="1"/>
  <c r="R36" i="15" s="1"/>
  <c r="O36" i="15"/>
  <c r="N36" i="15"/>
  <c r="M36" i="15"/>
  <c r="L36" i="15"/>
  <c r="K36" i="15"/>
  <c r="J36" i="15"/>
  <c r="I36" i="15"/>
  <c r="P35" i="15"/>
  <c r="Q35" i="15" s="1"/>
  <c r="R35" i="15" s="1"/>
  <c r="O35" i="15"/>
  <c r="N35" i="15"/>
  <c r="M35" i="15"/>
  <c r="L35" i="15"/>
  <c r="K35" i="15"/>
  <c r="J35" i="15"/>
  <c r="I35" i="15"/>
  <c r="Q34" i="15"/>
  <c r="R34" i="15" s="1"/>
  <c r="P34" i="15"/>
  <c r="O34" i="15"/>
  <c r="N34" i="15"/>
  <c r="M34" i="15"/>
  <c r="L34" i="15"/>
  <c r="K34" i="15"/>
  <c r="J34" i="15"/>
  <c r="I34" i="15"/>
  <c r="P33" i="15"/>
  <c r="Q33" i="15" s="1"/>
  <c r="R33" i="15" s="1"/>
  <c r="O33" i="15"/>
  <c r="N33" i="15"/>
  <c r="M33" i="15"/>
  <c r="L33" i="15"/>
  <c r="K33" i="15"/>
  <c r="J33" i="15"/>
  <c r="I33" i="15"/>
  <c r="P32" i="15"/>
  <c r="Q32" i="15" s="1"/>
  <c r="R32" i="15" s="1"/>
  <c r="O32" i="15"/>
  <c r="N32" i="15"/>
  <c r="M32" i="15"/>
  <c r="L32" i="15"/>
  <c r="K32" i="15"/>
  <c r="J32" i="15"/>
  <c r="I32" i="15"/>
  <c r="P31" i="15"/>
  <c r="Q31" i="15" s="1"/>
  <c r="R31" i="15" s="1"/>
  <c r="O31" i="15"/>
  <c r="N31" i="15"/>
  <c r="M31" i="15"/>
  <c r="L31" i="15"/>
  <c r="K31" i="15"/>
  <c r="J31" i="15"/>
  <c r="I31" i="15"/>
  <c r="P30" i="15"/>
  <c r="Q30" i="15" s="1"/>
  <c r="R30" i="15" s="1"/>
  <c r="O30" i="15"/>
  <c r="N30" i="15"/>
  <c r="M30" i="15"/>
  <c r="L30" i="15"/>
  <c r="K30" i="15"/>
  <c r="J30" i="15"/>
  <c r="I30" i="15"/>
  <c r="P29" i="15"/>
  <c r="Q29" i="15" s="1"/>
  <c r="R29" i="15" s="1"/>
  <c r="O29" i="15"/>
  <c r="N29" i="15"/>
  <c r="M29" i="15"/>
  <c r="L29" i="15"/>
  <c r="K29" i="15"/>
  <c r="J29" i="15"/>
  <c r="I29" i="15"/>
  <c r="P28" i="15"/>
  <c r="Q28" i="15" s="1"/>
  <c r="R28" i="15" s="1"/>
  <c r="O28" i="15"/>
  <c r="N28" i="15"/>
  <c r="M28" i="15"/>
  <c r="L28" i="15"/>
  <c r="K28" i="15"/>
  <c r="J28" i="15"/>
  <c r="I28" i="15"/>
  <c r="P27" i="15"/>
  <c r="Q27" i="15" s="1"/>
  <c r="R27" i="15" s="1"/>
  <c r="O27" i="15"/>
  <c r="N27" i="15"/>
  <c r="M27" i="15"/>
  <c r="L27" i="15"/>
  <c r="K27" i="15"/>
  <c r="J27" i="15"/>
  <c r="I27" i="15"/>
  <c r="Q26" i="15"/>
  <c r="R26" i="15" s="1"/>
  <c r="P26" i="15"/>
  <c r="O26" i="15"/>
  <c r="N26" i="15"/>
  <c r="M26" i="15"/>
  <c r="L26" i="15"/>
  <c r="K26" i="15"/>
  <c r="J26" i="15"/>
  <c r="I26" i="15"/>
  <c r="P25" i="15"/>
  <c r="Q25" i="15" s="1"/>
  <c r="R25" i="15" s="1"/>
  <c r="O25" i="15"/>
  <c r="N25" i="15"/>
  <c r="M25" i="15"/>
  <c r="L25" i="15"/>
  <c r="K25" i="15"/>
  <c r="J25" i="15"/>
  <c r="I25" i="15"/>
  <c r="P24" i="15"/>
  <c r="Q24" i="15" s="1"/>
  <c r="R24" i="15" s="1"/>
  <c r="O24" i="15"/>
  <c r="N24" i="15"/>
  <c r="M24" i="15"/>
  <c r="L24" i="15"/>
  <c r="K24" i="15"/>
  <c r="J24" i="15"/>
  <c r="I24" i="15"/>
  <c r="P23" i="15"/>
  <c r="Q23" i="15" s="1"/>
  <c r="R23" i="15" s="1"/>
  <c r="O23" i="15"/>
  <c r="N23" i="15"/>
  <c r="M23" i="15"/>
  <c r="L23" i="15"/>
  <c r="K23" i="15"/>
  <c r="J23" i="15"/>
  <c r="I23" i="15"/>
  <c r="P22" i="15"/>
  <c r="Q22" i="15" s="1"/>
  <c r="R22" i="15" s="1"/>
  <c r="O22" i="15"/>
  <c r="N22" i="15"/>
  <c r="M22" i="15"/>
  <c r="L22" i="15"/>
  <c r="K22" i="15"/>
  <c r="J22" i="15"/>
  <c r="I22" i="15"/>
  <c r="P21" i="15"/>
  <c r="Q21" i="15" s="1"/>
  <c r="R21" i="15" s="1"/>
  <c r="O21" i="15"/>
  <c r="N21" i="15"/>
  <c r="M21" i="15"/>
  <c r="L21" i="15"/>
  <c r="K21" i="15"/>
  <c r="J21" i="15"/>
  <c r="I21" i="15"/>
  <c r="H21" i="15"/>
  <c r="H22" i="15" s="1"/>
  <c r="H23" i="15" s="1"/>
  <c r="H24" i="15" s="1"/>
  <c r="H25" i="15" s="1"/>
  <c r="H26" i="15" s="1"/>
  <c r="H27" i="15" s="1"/>
  <c r="H28" i="15" s="1"/>
  <c r="H29" i="15" s="1"/>
  <c r="H30" i="15" s="1"/>
  <c r="H31" i="15" s="1"/>
  <c r="H32" i="15" s="1"/>
  <c r="H33" i="15" s="1"/>
  <c r="H34" i="15" s="1"/>
  <c r="H35" i="15" s="1"/>
  <c r="H36" i="15" s="1"/>
  <c r="H37" i="15" s="1"/>
  <c r="H38" i="15" s="1"/>
  <c r="H39" i="15" s="1"/>
  <c r="H40" i="15" s="1"/>
  <c r="H41" i="15" s="1"/>
  <c r="H42" i="15" s="1"/>
  <c r="F21" i="15"/>
  <c r="F22" i="15" s="1"/>
  <c r="F23" i="15" s="1"/>
  <c r="F24" i="15" s="1"/>
  <c r="F25" i="15" s="1"/>
  <c r="F26" i="15" s="1"/>
  <c r="F27" i="15" s="1"/>
  <c r="F28" i="15" s="1"/>
  <c r="F29" i="15" s="1"/>
  <c r="F30" i="15" s="1"/>
  <c r="F31" i="15" s="1"/>
  <c r="F32" i="15" s="1"/>
  <c r="F33" i="15" s="1"/>
  <c r="F34" i="15" s="1"/>
  <c r="F35" i="15" s="1"/>
  <c r="F36" i="15" s="1"/>
  <c r="F37" i="15" s="1"/>
  <c r="F38" i="15" s="1"/>
  <c r="F39" i="15" s="1"/>
  <c r="F40" i="15" s="1"/>
  <c r="F41" i="15" s="1"/>
  <c r="F42" i="15" s="1"/>
  <c r="P20" i="15"/>
  <c r="Q20" i="15" s="1"/>
  <c r="R20" i="15" s="1"/>
  <c r="O20" i="15"/>
  <c r="N20" i="15"/>
  <c r="M20" i="15"/>
  <c r="L20" i="15"/>
  <c r="K20" i="15"/>
  <c r="J20" i="15"/>
  <c r="I20" i="15"/>
  <c r="P19" i="15"/>
  <c r="Q19" i="15" s="1"/>
  <c r="R19" i="15" s="1"/>
  <c r="O19" i="15"/>
  <c r="N19" i="15"/>
  <c r="M19" i="15"/>
  <c r="L19" i="15"/>
  <c r="K19" i="15"/>
  <c r="J19" i="15"/>
  <c r="I19" i="15"/>
  <c r="P18" i="15"/>
  <c r="Q18" i="15" s="1"/>
  <c r="R18" i="15" s="1"/>
  <c r="O18" i="15"/>
  <c r="N18" i="15"/>
  <c r="M18" i="15"/>
  <c r="L18" i="15"/>
  <c r="K18" i="15"/>
  <c r="J18" i="15"/>
  <c r="I18" i="15"/>
  <c r="Q17" i="15"/>
  <c r="R17" i="15" s="1"/>
  <c r="P17" i="15"/>
  <c r="O17" i="15"/>
  <c r="N17" i="15"/>
  <c r="M17" i="15"/>
  <c r="L17" i="15"/>
  <c r="K17" i="15"/>
  <c r="J17" i="15"/>
  <c r="I17" i="15"/>
  <c r="P16" i="15"/>
  <c r="Q16" i="15" s="1"/>
  <c r="R16" i="15" s="1"/>
  <c r="O16" i="15"/>
  <c r="N16" i="15"/>
  <c r="M16" i="15"/>
  <c r="L16" i="15"/>
  <c r="K16" i="15"/>
  <c r="J16" i="15"/>
  <c r="I16" i="15"/>
  <c r="P15" i="15"/>
  <c r="Q15" i="15" s="1"/>
  <c r="R15" i="15" s="1"/>
  <c r="O15" i="15"/>
  <c r="N15" i="15"/>
  <c r="M15" i="15"/>
  <c r="L15" i="15"/>
  <c r="K15" i="15"/>
  <c r="J15" i="15"/>
  <c r="I15" i="15"/>
  <c r="P14" i="15"/>
  <c r="Q14" i="15" s="1"/>
  <c r="R14" i="15" s="1"/>
  <c r="O14" i="15"/>
  <c r="N14" i="15"/>
  <c r="M14" i="15"/>
  <c r="L14" i="15"/>
  <c r="K14" i="15"/>
  <c r="J14" i="15"/>
  <c r="I14" i="15"/>
  <c r="P13" i="15"/>
  <c r="Q13" i="15" s="1"/>
  <c r="R13" i="15" s="1"/>
  <c r="O13" i="15"/>
  <c r="N13" i="15"/>
  <c r="M13" i="15"/>
  <c r="L13" i="15"/>
  <c r="K13" i="15"/>
  <c r="J13" i="15"/>
  <c r="I13" i="15"/>
  <c r="P12" i="15"/>
  <c r="Q12" i="15" s="1"/>
  <c r="R12" i="15" s="1"/>
  <c r="O12" i="15"/>
  <c r="N12" i="15"/>
  <c r="M12" i="15"/>
  <c r="L12" i="15"/>
  <c r="K12" i="15"/>
  <c r="J12" i="15"/>
  <c r="I12" i="15"/>
  <c r="H12" i="15"/>
  <c r="H13" i="15" s="1"/>
  <c r="H14" i="15" s="1"/>
  <c r="H15" i="15" s="1"/>
  <c r="H16" i="15" s="1"/>
  <c r="H17" i="15" s="1"/>
  <c r="H18" i="15" s="1"/>
  <c r="H19" i="15" s="1"/>
  <c r="F12" i="15"/>
  <c r="F13" i="15" s="1"/>
  <c r="F14" i="15" s="1"/>
  <c r="F15" i="15" s="1"/>
  <c r="F16" i="15" s="1"/>
  <c r="F17" i="15" s="1"/>
  <c r="F18" i="15" s="1"/>
  <c r="F19" i="15" s="1"/>
  <c r="P11" i="15"/>
  <c r="Q11" i="15" s="1"/>
  <c r="R11" i="15" s="1"/>
  <c r="O11" i="15"/>
  <c r="N11" i="15"/>
  <c r="M11" i="15"/>
  <c r="L11" i="15"/>
  <c r="K11" i="15"/>
  <c r="J11" i="15"/>
  <c r="I11" i="15"/>
  <c r="P10" i="15"/>
  <c r="Q10" i="15" s="1"/>
  <c r="R10" i="15" s="1"/>
  <c r="O10" i="15"/>
  <c r="N10" i="15"/>
  <c r="M10" i="15"/>
  <c r="L10" i="15"/>
  <c r="K10" i="15"/>
  <c r="J10" i="15"/>
  <c r="I10" i="15"/>
  <c r="P9" i="15"/>
  <c r="Q9" i="15" s="1"/>
  <c r="R9" i="15" s="1"/>
  <c r="O9" i="15"/>
  <c r="N9" i="15"/>
  <c r="M9" i="15"/>
  <c r="L9" i="15"/>
  <c r="K9" i="15"/>
  <c r="J9" i="15"/>
  <c r="I9" i="15"/>
  <c r="P8" i="15"/>
  <c r="Q8" i="15" s="1"/>
  <c r="R8" i="15" s="1"/>
  <c r="O8" i="15"/>
  <c r="N8" i="15"/>
  <c r="M8" i="15"/>
  <c r="L8" i="15"/>
  <c r="K8" i="15"/>
  <c r="J8" i="15"/>
  <c r="I8" i="15"/>
  <c r="P7" i="15"/>
  <c r="Q7" i="15" s="1"/>
  <c r="R7" i="15" s="1"/>
  <c r="O7" i="15"/>
  <c r="N7" i="15"/>
  <c r="M7" i="15"/>
  <c r="L7" i="15"/>
  <c r="K7" i="15"/>
  <c r="J7" i="15"/>
  <c r="I7" i="15"/>
  <c r="P6" i="15"/>
  <c r="Q6" i="15" s="1"/>
  <c r="R6" i="15" s="1"/>
  <c r="O6" i="15"/>
  <c r="N6" i="15"/>
  <c r="M6" i="15"/>
  <c r="L6" i="15"/>
  <c r="K6" i="15"/>
  <c r="J6" i="15"/>
  <c r="I6" i="15"/>
  <c r="P5" i="15"/>
  <c r="Q5" i="15" s="1"/>
  <c r="R5" i="15" s="1"/>
  <c r="O5" i="15"/>
  <c r="N5" i="15"/>
  <c r="M5" i="15"/>
  <c r="L5" i="15"/>
  <c r="K5" i="15"/>
  <c r="J5" i="15"/>
  <c r="I5" i="15"/>
  <c r="P4" i="15"/>
  <c r="Q4" i="15" s="1"/>
  <c r="R4" i="15" s="1"/>
  <c r="O4" i="15"/>
  <c r="N4" i="15"/>
  <c r="M4" i="15"/>
  <c r="L4" i="15"/>
  <c r="K4" i="15"/>
  <c r="J4" i="15"/>
  <c r="I4" i="15"/>
  <c r="H4" i="15"/>
  <c r="H5" i="15" s="1"/>
  <c r="H6" i="15" s="1"/>
  <c r="H7" i="15" s="1"/>
  <c r="H8" i="15" s="1"/>
  <c r="H9" i="15" s="1"/>
  <c r="H10" i="15" s="1"/>
  <c r="P3" i="15"/>
  <c r="Q3" i="15" s="1"/>
  <c r="R3" i="15" s="1"/>
  <c r="O3" i="15"/>
  <c r="N3" i="15"/>
  <c r="M3" i="15"/>
  <c r="L3" i="15"/>
  <c r="K3" i="15"/>
  <c r="J3" i="15"/>
  <c r="I3" i="15"/>
  <c r="H3" i="15"/>
  <c r="F3" i="15"/>
  <c r="F4" i="15" s="1"/>
  <c r="F5" i="15" s="1"/>
  <c r="F6" i="15" s="1"/>
  <c r="F7" i="15" s="1"/>
  <c r="F8" i="15" s="1"/>
  <c r="F9" i="15" s="1"/>
  <c r="F10" i="15" s="1"/>
  <c r="Q2" i="15"/>
  <c r="R2" i="15" s="1"/>
  <c r="P2" i="15"/>
  <c r="O2" i="15"/>
  <c r="N2" i="15"/>
  <c r="M2" i="15"/>
  <c r="L2" i="15"/>
  <c r="K2" i="15"/>
  <c r="J2" i="15"/>
  <c r="I2" i="15"/>
  <c r="E450" i="14"/>
  <c r="D450" i="14"/>
  <c r="E445" i="14"/>
  <c r="D445" i="14"/>
  <c r="E444" i="14"/>
  <c r="D444" i="14"/>
  <c r="E443" i="14"/>
  <c r="D443" i="14"/>
  <c r="E438" i="14"/>
  <c r="D438" i="14"/>
  <c r="D437" i="14"/>
  <c r="G434" i="14"/>
  <c r="F434" i="14"/>
  <c r="E434" i="14"/>
  <c r="D434" i="14"/>
  <c r="D433" i="14"/>
  <c r="F431" i="14"/>
  <c r="E431" i="14"/>
  <c r="D431" i="14"/>
  <c r="E429" i="14"/>
  <c r="E430" i="14" s="1"/>
  <c r="D429" i="14"/>
  <c r="D430" i="14" s="1"/>
  <c r="E427" i="14"/>
  <c r="E428" i="14" s="1"/>
  <c r="D427" i="14"/>
  <c r="D428" i="14" s="1"/>
  <c r="E424" i="14"/>
  <c r="D424" i="14"/>
  <c r="E423" i="14"/>
  <c r="D423" i="14"/>
  <c r="E418" i="14"/>
  <c r="D418" i="14"/>
  <c r="E416" i="14"/>
  <c r="D416" i="14"/>
  <c r="D414" i="14"/>
  <c r="D413" i="14"/>
  <c r="E412" i="14"/>
  <c r="D412" i="14"/>
  <c r="D410" i="14"/>
  <c r="D409" i="14"/>
  <c r="D407" i="14"/>
  <c r="E406" i="14"/>
  <c r="D406" i="14"/>
  <c r="D401" i="14"/>
  <c r="E400" i="14"/>
  <c r="D400" i="14"/>
  <c r="G399" i="14"/>
  <c r="F399" i="14"/>
  <c r="E399" i="14"/>
  <c r="D399" i="14"/>
  <c r="G398" i="14"/>
  <c r="F398" i="14"/>
  <c r="E398" i="14"/>
  <c r="D398" i="14"/>
  <c r="F397" i="14"/>
  <c r="E397" i="14"/>
  <c r="D397" i="14"/>
  <c r="F396" i="14"/>
  <c r="E396" i="14"/>
  <c r="D396" i="14"/>
  <c r="E395" i="14"/>
  <c r="D395" i="14"/>
  <c r="E394" i="14"/>
  <c r="D394" i="14"/>
  <c r="D392" i="14"/>
  <c r="D391" i="14"/>
  <c r="D389" i="14"/>
  <c r="G388" i="14"/>
  <c r="F388" i="14"/>
  <c r="E388" i="14"/>
  <c r="D388" i="14"/>
  <c r="D387" i="14"/>
  <c r="F384" i="14"/>
  <c r="E384" i="14"/>
  <c r="D384" i="14"/>
  <c r="D383" i="14"/>
  <c r="D382" i="14"/>
  <c r="D381" i="14"/>
  <c r="F379" i="14"/>
  <c r="E379" i="14"/>
  <c r="D379" i="14"/>
  <c r="D377" i="14"/>
  <c r="G376" i="14"/>
  <c r="F376" i="14"/>
  <c r="E376" i="14"/>
  <c r="D376" i="14"/>
  <c r="F375" i="14"/>
  <c r="E375" i="14"/>
  <c r="D375" i="14"/>
  <c r="D374" i="14"/>
  <c r="D373" i="14"/>
  <c r="D372" i="14"/>
  <c r="F370" i="14"/>
  <c r="E370" i="14"/>
  <c r="D370" i="14"/>
  <c r="D367" i="14"/>
  <c r="G366" i="14"/>
  <c r="F366" i="14"/>
  <c r="E366" i="14"/>
  <c r="D366" i="14"/>
  <c r="F363" i="14"/>
  <c r="E363" i="14"/>
  <c r="D363" i="14"/>
  <c r="D362" i="14"/>
  <c r="F360" i="14"/>
  <c r="E360" i="14"/>
  <c r="D360" i="14"/>
  <c r="D357" i="14"/>
  <c r="G353" i="14"/>
  <c r="F353" i="14"/>
  <c r="E353" i="14"/>
  <c r="D353" i="14"/>
  <c r="F352" i="14"/>
  <c r="E352" i="14"/>
  <c r="D352" i="14"/>
  <c r="D351" i="14"/>
  <c r="D348" i="14"/>
  <c r="F347" i="14"/>
  <c r="E347" i="14"/>
  <c r="D347" i="14"/>
  <c r="F337" i="14"/>
  <c r="E337" i="14"/>
  <c r="D337" i="14"/>
  <c r="D345" i="14" s="1"/>
  <c r="D336" i="14"/>
  <c r="E335" i="14"/>
  <c r="E343" i="14" s="1"/>
  <c r="D335" i="14"/>
  <c r="D343" i="14" s="1"/>
  <c r="F334" i="14"/>
  <c r="E334" i="14"/>
  <c r="D334" i="14"/>
  <c r="D342" i="14" s="1"/>
  <c r="G333" i="14"/>
  <c r="G341" i="14" s="1"/>
  <c r="F333" i="14"/>
  <c r="F341" i="14" s="1"/>
  <c r="E333" i="14"/>
  <c r="D333" i="14"/>
  <c r="D341" i="14" s="1"/>
  <c r="F330" i="14"/>
  <c r="E330" i="14"/>
  <c r="D330" i="14"/>
  <c r="G328" i="14"/>
  <c r="F328" i="14"/>
  <c r="E328" i="14"/>
  <c r="D328" i="14"/>
  <c r="D327" i="14"/>
  <c r="F323" i="14"/>
  <c r="E323" i="14"/>
  <c r="D323" i="14"/>
  <c r="D322" i="14"/>
  <c r="D320" i="14"/>
  <c r="F318" i="14"/>
  <c r="E318" i="14"/>
  <c r="D318" i="14"/>
  <c r="D317" i="14"/>
  <c r="D316" i="14"/>
  <c r="D315" i="14"/>
  <c r="F314" i="14"/>
  <c r="E314" i="14"/>
  <c r="D314" i="14"/>
  <c r="F313" i="14"/>
  <c r="E313" i="14"/>
  <c r="D313" i="14"/>
  <c r="D312" i="14"/>
  <c r="D311" i="14"/>
  <c r="F309" i="14"/>
  <c r="E309" i="14"/>
  <c r="D309" i="14"/>
  <c r="F307" i="14"/>
  <c r="E307" i="14"/>
  <c r="D307" i="14"/>
  <c r="D306" i="14"/>
  <c r="F304" i="14"/>
  <c r="E304" i="14"/>
  <c r="D304" i="14"/>
  <c r="D302" i="14"/>
  <c r="F299" i="14"/>
  <c r="E299" i="14"/>
  <c r="D299" i="14"/>
  <c r="F298" i="14"/>
  <c r="E298" i="14"/>
  <c r="D298" i="14"/>
  <c r="D296" i="14"/>
  <c r="D295" i="14"/>
  <c r="F294" i="14"/>
  <c r="E294" i="14"/>
  <c r="D294" i="14"/>
  <c r="D293" i="14"/>
  <c r="F291" i="14"/>
  <c r="E291" i="14"/>
  <c r="D291" i="14"/>
  <c r="D290" i="14"/>
  <c r="F289" i="14"/>
  <c r="E289" i="14"/>
  <c r="D289" i="14"/>
  <c r="D284" i="14"/>
  <c r="F283" i="14"/>
  <c r="E283" i="14"/>
  <c r="D283" i="14"/>
  <c r="D281" i="14"/>
  <c r="D279" i="14"/>
  <c r="D277" i="14"/>
  <c r="F274" i="14"/>
  <c r="E274" i="14"/>
  <c r="D274" i="14"/>
  <c r="F273" i="14"/>
  <c r="E273" i="14"/>
  <c r="D273" i="14"/>
  <c r="D272" i="14"/>
  <c r="D271" i="14"/>
  <c r="F269" i="14"/>
  <c r="E269" i="14"/>
  <c r="D269" i="14"/>
  <c r="F267" i="14"/>
  <c r="E267" i="14"/>
  <c r="D267" i="14"/>
  <c r="D266" i="14"/>
  <c r="F265" i="14"/>
  <c r="E265" i="14"/>
  <c r="D265" i="14"/>
  <c r="D264" i="14"/>
  <c r="F263" i="14"/>
  <c r="E263" i="14"/>
  <c r="D263" i="14"/>
  <c r="D262" i="14"/>
  <c r="F260" i="14"/>
  <c r="E260" i="14"/>
  <c r="D260" i="14"/>
  <c r="F259" i="14"/>
  <c r="E259" i="14"/>
  <c r="D259" i="14"/>
  <c r="F258" i="14"/>
  <c r="E258" i="14"/>
  <c r="D258" i="14"/>
  <c r="D256" i="14"/>
  <c r="D255" i="14"/>
  <c r="F254" i="14"/>
  <c r="E254" i="14"/>
  <c r="D254" i="14"/>
  <c r="D253" i="14"/>
  <c r="F251" i="14"/>
  <c r="E251" i="14"/>
  <c r="D251" i="14"/>
  <c r="D250" i="14"/>
  <c r="F249" i="14"/>
  <c r="E249" i="14"/>
  <c r="D249" i="14"/>
  <c r="F248" i="14"/>
  <c r="E248" i="14"/>
  <c r="D248" i="14"/>
  <c r="F245" i="14"/>
  <c r="E245" i="14"/>
  <c r="D245" i="14"/>
  <c r="D244" i="14"/>
  <c r="F243" i="14"/>
  <c r="E243" i="14"/>
  <c r="D243" i="14"/>
  <c r="D241" i="14"/>
  <c r="D239" i="14"/>
  <c r="D237" i="14"/>
  <c r="D234" i="14"/>
  <c r="D233" i="14"/>
  <c r="D229" i="14"/>
  <c r="D227" i="14"/>
  <c r="D226" i="14"/>
  <c r="D223" i="14"/>
  <c r="D222" i="14"/>
  <c r="D221" i="14"/>
  <c r="D220" i="14"/>
  <c r="D218" i="14"/>
  <c r="F217" i="14"/>
  <c r="E217" i="14"/>
  <c r="D217" i="14"/>
  <c r="F216" i="14"/>
  <c r="E216" i="14"/>
  <c r="D216" i="14"/>
  <c r="D214" i="14"/>
  <c r="E211" i="14"/>
  <c r="D211" i="14"/>
  <c r="D209" i="14"/>
  <c r="D208" i="14"/>
  <c r="E207" i="14"/>
  <c r="D207" i="14"/>
  <c r="D205" i="14"/>
  <c r="D204" i="14"/>
  <c r="D203" i="14"/>
  <c r="D202" i="14"/>
  <c r="D171" i="14"/>
  <c r="D169" i="14"/>
  <c r="D167" i="14"/>
  <c r="D165" i="14"/>
  <c r="F160" i="14"/>
  <c r="E160" i="14"/>
  <c r="D160" i="14"/>
  <c r="F159" i="14"/>
  <c r="E159" i="14"/>
  <c r="D159" i="14"/>
  <c r="E156" i="14"/>
  <c r="D153" i="14"/>
  <c r="E152" i="14"/>
  <c r="E201" i="14" s="1"/>
  <c r="D152" i="14"/>
  <c r="D150" i="14"/>
  <c r="D148" i="14"/>
  <c r="D147" i="14"/>
  <c r="D146" i="14"/>
  <c r="D144" i="14"/>
  <c r="D143" i="14"/>
  <c r="D142" i="14"/>
  <c r="D141" i="14"/>
  <c r="F139" i="14"/>
  <c r="E139" i="14"/>
  <c r="D139" i="14"/>
  <c r="G138" i="14"/>
  <c r="F138" i="14"/>
  <c r="E138" i="14"/>
  <c r="D138" i="14"/>
  <c r="D137" i="14"/>
  <c r="D133" i="14"/>
  <c r="D132" i="14"/>
  <c r="E131" i="14"/>
  <c r="D131" i="14"/>
  <c r="F130" i="14"/>
  <c r="E130" i="14"/>
  <c r="D130" i="14"/>
  <c r="G129" i="14"/>
  <c r="F129" i="14"/>
  <c r="E129" i="14"/>
  <c r="D129" i="14"/>
  <c r="D127" i="14"/>
  <c r="D125" i="14"/>
  <c r="D124" i="14"/>
  <c r="D122" i="14"/>
  <c r="D121" i="14"/>
  <c r="E120" i="14"/>
  <c r="D120" i="14"/>
  <c r="F119" i="14"/>
  <c r="E119" i="14"/>
  <c r="D119" i="14"/>
  <c r="G118" i="14"/>
  <c r="F118" i="14"/>
  <c r="E118" i="14"/>
  <c r="D118" i="14"/>
  <c r="D116" i="14"/>
  <c r="G115" i="14"/>
  <c r="F115" i="14"/>
  <c r="E115" i="14"/>
  <c r="D115" i="14"/>
  <c r="F112" i="14"/>
  <c r="E112" i="14"/>
  <c r="D112" i="14"/>
  <c r="D111" i="14"/>
  <c r="D108" i="14"/>
  <c r="D106" i="14"/>
  <c r="G102" i="14"/>
  <c r="F102" i="14"/>
  <c r="E102" i="14"/>
  <c r="D102" i="14"/>
  <c r="F101" i="14"/>
  <c r="E101" i="14"/>
  <c r="D101" i="14"/>
  <c r="D100" i="14"/>
  <c r="D98" i="14"/>
  <c r="D97" i="14"/>
  <c r="D96" i="14"/>
  <c r="G94" i="14"/>
  <c r="F94" i="14"/>
  <c r="E94" i="14"/>
  <c r="D94" i="14"/>
  <c r="D93" i="14"/>
  <c r="D92" i="14"/>
  <c r="F90" i="14"/>
  <c r="E90" i="14"/>
  <c r="D90" i="14"/>
  <c r="D89" i="14"/>
  <c r="D88" i="14"/>
  <c r="D87" i="14"/>
  <c r="D85" i="14"/>
  <c r="D84" i="14"/>
  <c r="D83" i="14"/>
  <c r="G82" i="14"/>
  <c r="F82" i="14"/>
  <c r="E82" i="14"/>
  <c r="D82" i="14"/>
  <c r="F81" i="14"/>
  <c r="E81" i="14"/>
  <c r="D81" i="14"/>
  <c r="D80" i="14"/>
  <c r="D76" i="14"/>
  <c r="D75" i="14"/>
  <c r="D73" i="14"/>
  <c r="D63" i="14"/>
  <c r="D61" i="14"/>
  <c r="D60" i="14"/>
  <c r="D59" i="14"/>
  <c r="D58" i="14"/>
  <c r="D56" i="14"/>
  <c r="D55" i="14"/>
  <c r="D49" i="14"/>
  <c r="D48" i="14"/>
  <c r="D45" i="14"/>
  <c r="D44" i="14"/>
  <c r="D43" i="14"/>
  <c r="D42" i="14"/>
  <c r="D41" i="14"/>
  <c r="D37" i="14"/>
  <c r="D35" i="14"/>
  <c r="D34" i="14"/>
  <c r="D31" i="14"/>
  <c r="D30" i="14"/>
  <c r="D29" i="14"/>
  <c r="D28" i="14"/>
  <c r="D26" i="14"/>
  <c r="D25" i="14"/>
  <c r="D24" i="14"/>
  <c r="D22" i="14"/>
  <c r="D11" i="14"/>
  <c r="D10" i="14"/>
  <c r="D7" i="14"/>
  <c r="D5" i="14"/>
  <c r="D4" i="14"/>
  <c r="D3" i="14"/>
  <c r="D2" i="14"/>
  <c r="J441" i="14"/>
  <c r="I441" i="14"/>
  <c r="H441" i="14"/>
  <c r="I416" i="14"/>
  <c r="H416" i="14"/>
  <c r="I412" i="14"/>
  <c r="H412" i="14"/>
  <c r="J397" i="14"/>
  <c r="I397" i="14"/>
  <c r="H397" i="14"/>
  <c r="J396" i="14"/>
  <c r="I396" i="14"/>
  <c r="H396" i="14"/>
  <c r="I395" i="14"/>
  <c r="H395" i="14"/>
  <c r="I394" i="14"/>
  <c r="H394" i="14"/>
  <c r="K388" i="14"/>
  <c r="J388" i="14"/>
  <c r="I388" i="14"/>
  <c r="H388" i="14"/>
  <c r="J384" i="14"/>
  <c r="I384" i="14"/>
  <c r="H384" i="14"/>
  <c r="J379" i="14"/>
  <c r="I379" i="14"/>
  <c r="H379" i="14"/>
  <c r="K376" i="14"/>
  <c r="J376" i="14"/>
  <c r="I376" i="14"/>
  <c r="H376" i="14"/>
  <c r="J375" i="14"/>
  <c r="I375" i="14"/>
  <c r="H375" i="14"/>
  <c r="J370" i="14"/>
  <c r="I370" i="14"/>
  <c r="H370" i="14"/>
  <c r="K366" i="14"/>
  <c r="J366" i="14"/>
  <c r="I366" i="14"/>
  <c r="H366" i="14"/>
  <c r="J363" i="14"/>
  <c r="I363" i="14"/>
  <c r="H363" i="14"/>
  <c r="J360" i="14"/>
  <c r="I360" i="14"/>
  <c r="H360" i="14"/>
  <c r="K353" i="14"/>
  <c r="J353" i="14"/>
  <c r="I353" i="14"/>
  <c r="H353" i="14"/>
  <c r="J352" i="14"/>
  <c r="I352" i="14"/>
  <c r="H352" i="14"/>
  <c r="J347" i="14"/>
  <c r="I347" i="14"/>
  <c r="H347" i="14"/>
  <c r="J345" i="14"/>
  <c r="I345" i="14"/>
  <c r="H345" i="14"/>
  <c r="J337" i="14"/>
  <c r="I337" i="14"/>
  <c r="H337" i="14"/>
  <c r="I335" i="14"/>
  <c r="I343" i="14" s="1"/>
  <c r="H335" i="14"/>
  <c r="H343" i="14" s="1"/>
  <c r="J334" i="14"/>
  <c r="I334" i="14"/>
  <c r="H334" i="14"/>
  <c r="K333" i="14"/>
  <c r="K341" i="14" s="1"/>
  <c r="J333" i="14"/>
  <c r="J341" i="14" s="1"/>
  <c r="I333" i="14"/>
  <c r="I341" i="14" s="1"/>
  <c r="H333" i="14"/>
  <c r="H341" i="14" s="1"/>
  <c r="J330" i="14"/>
  <c r="I330" i="14"/>
  <c r="H330" i="14"/>
  <c r="K328" i="14"/>
  <c r="J328" i="14"/>
  <c r="I328" i="14"/>
  <c r="H328" i="14"/>
  <c r="J323" i="14"/>
  <c r="I323" i="14"/>
  <c r="H323" i="14"/>
  <c r="J318" i="14"/>
  <c r="I318" i="14"/>
  <c r="H318" i="14"/>
  <c r="J314" i="14"/>
  <c r="I314" i="14"/>
  <c r="H314" i="14"/>
  <c r="J313" i="14"/>
  <c r="I313" i="14"/>
  <c r="H313" i="14"/>
  <c r="J309" i="14"/>
  <c r="I309" i="14"/>
  <c r="H309" i="14"/>
  <c r="J307" i="14"/>
  <c r="I307" i="14"/>
  <c r="H307" i="14"/>
  <c r="J304" i="14"/>
  <c r="I304" i="14"/>
  <c r="H304" i="14"/>
  <c r="J299" i="14"/>
  <c r="I299" i="14"/>
  <c r="H299" i="14"/>
  <c r="J298" i="14"/>
  <c r="I298" i="14"/>
  <c r="H298" i="14"/>
  <c r="J294" i="14"/>
  <c r="I294" i="14"/>
  <c r="H294" i="14"/>
  <c r="J291" i="14"/>
  <c r="I291" i="14"/>
  <c r="H291" i="14"/>
  <c r="J289" i="14"/>
  <c r="I289" i="14"/>
  <c r="H289" i="14"/>
  <c r="J283" i="14"/>
  <c r="I283" i="14"/>
  <c r="H283" i="14"/>
  <c r="J282" i="14"/>
  <c r="I282" i="14"/>
  <c r="H282" i="14"/>
  <c r="J274" i="14"/>
  <c r="I274" i="14"/>
  <c r="H274" i="14"/>
  <c r="J273" i="14"/>
  <c r="I273" i="14"/>
  <c r="H273" i="14"/>
  <c r="J269" i="14"/>
  <c r="I269" i="14"/>
  <c r="H269" i="14"/>
  <c r="J267" i="14"/>
  <c r="I267" i="14"/>
  <c r="H267" i="14"/>
  <c r="J264" i="14"/>
  <c r="I264" i="14"/>
  <c r="H264" i="14"/>
  <c r="J259" i="14"/>
  <c r="I259" i="14"/>
  <c r="H259" i="14"/>
  <c r="J258" i="14"/>
  <c r="I258" i="14"/>
  <c r="H258" i="14"/>
  <c r="J254" i="14"/>
  <c r="I254" i="14"/>
  <c r="H254" i="14"/>
  <c r="J251" i="14"/>
  <c r="I251" i="14"/>
  <c r="H251" i="14"/>
  <c r="J248" i="14"/>
  <c r="I248" i="14"/>
  <c r="H248" i="14"/>
  <c r="I201" i="14"/>
  <c r="H201" i="14"/>
  <c r="I131" i="14"/>
  <c r="H131" i="14"/>
  <c r="J130" i="14"/>
  <c r="I130" i="14"/>
  <c r="H130" i="14"/>
  <c r="K129" i="14"/>
  <c r="J129" i="14"/>
  <c r="I129" i="14"/>
  <c r="H129" i="14"/>
  <c r="D408" i="14" l="1"/>
  <c r="D201" i="14"/>
  <c r="D344" i="14"/>
  <c r="D446" i="14"/>
  <c r="E417" i="14"/>
  <c r="D417" i="14"/>
  <c r="E341" i="14"/>
  <c r="D421" i="14" l="1"/>
  <c r="E421" i="14"/>
  <c r="C19" i="1" l="1"/>
  <c r="C20" i="1" s="1"/>
  <c r="C24" i="1"/>
  <c r="C25" i="1" s="1"/>
  <c r="C29" i="1"/>
  <c r="C30" i="1" s="1"/>
  <c r="B83" i="1"/>
  <c r="B87" i="1"/>
  <c r="C90" i="1"/>
  <c r="C91" i="1" s="1"/>
  <c r="C93" i="1"/>
  <c r="C94" i="1" s="1"/>
  <c r="C98" i="1"/>
  <c r="C99" i="1" s="1"/>
  <c r="C101" i="1"/>
  <c r="C102" i="1" s="1"/>
  <c r="C106" i="1"/>
  <c r="C107" i="1" s="1"/>
  <c r="C109" i="1"/>
  <c r="C110" i="1" s="1"/>
  <c r="B111" i="1"/>
  <c r="C114" i="1"/>
  <c r="C115" i="1" s="1"/>
  <c r="C117" i="1"/>
  <c r="C118" i="1" s="1"/>
  <c r="B119" i="1"/>
  <c r="C122" i="1"/>
  <c r="C123" i="1" s="1"/>
  <c r="C125" i="1"/>
  <c r="C126" i="1" s="1"/>
  <c r="C130" i="1"/>
  <c r="C131" i="1" s="1"/>
  <c r="C133" i="1"/>
  <c r="C134" i="1" s="1"/>
  <c r="B141" i="1"/>
  <c r="D62" i="14" s="1"/>
  <c r="C141" i="1"/>
  <c r="D141" i="1"/>
  <c r="D144" i="1" s="1"/>
  <c r="D147" i="1" s="1"/>
  <c r="B165" i="1"/>
  <c r="C165" i="1"/>
  <c r="C268" i="1"/>
  <c r="C269" i="1" s="1"/>
  <c r="C273" i="1"/>
  <c r="C274" i="1" s="1"/>
  <c r="B275" i="1"/>
  <c r="C278" i="1"/>
  <c r="C279" i="1" s="1"/>
  <c r="C333" i="1"/>
  <c r="C351" i="1" s="1"/>
  <c r="C352" i="1" s="1"/>
  <c r="C337" i="1"/>
  <c r="C356" i="1" s="1"/>
  <c r="C357" i="1" s="1"/>
  <c r="C341" i="1"/>
  <c r="C342" i="1" s="1"/>
  <c r="C346" i="1"/>
  <c r="C347" i="1" s="1"/>
  <c r="B421" i="1"/>
  <c r="B426" i="1"/>
  <c r="D109" i="14" l="1"/>
  <c r="D65" i="14"/>
  <c r="D50" i="14"/>
  <c r="D13" i="14"/>
  <c r="D51" i="14"/>
  <c r="D15" i="14"/>
  <c r="D17" i="14"/>
  <c r="D53" i="14"/>
  <c r="B144" i="1"/>
  <c r="C144" i="1"/>
  <c r="D46" i="14" l="1"/>
  <c r="D52" i="14"/>
  <c r="B147" i="1"/>
</calcChain>
</file>

<file path=xl/sharedStrings.xml><?xml version="1.0" encoding="utf-8"?>
<sst xmlns="http://schemas.openxmlformats.org/spreadsheetml/2006/main" count="7346" uniqueCount="2448">
  <si>
    <t>MW</t>
  </si>
  <si>
    <t>400 MW</t>
  </si>
  <si>
    <t>0,8 MW</t>
  </si>
  <si>
    <t>1 tkm</t>
  </si>
  <si>
    <t>1 MW</t>
  </si>
  <si>
    <t>500 MW</t>
  </si>
  <si>
    <t>0,125 MW</t>
  </si>
  <si>
    <t>kWh</t>
  </si>
  <si>
    <t>1 kWh</t>
  </si>
  <si>
    <t>1 pkm</t>
  </si>
  <si>
    <t>qty</t>
  </si>
  <si>
    <t>1 qty</t>
  </si>
  <si>
    <t>Freight Train - Diesel</t>
  </si>
  <si>
    <t>Lorry &gt;32 metric ton</t>
  </si>
  <si>
    <t>Lorry 16-32 metric ton</t>
  </si>
  <si>
    <t>Lorry 7.5-16 metric ton</t>
  </si>
  <si>
    <t>Lorry 3.5-7.5 metric ton</t>
  </si>
  <si>
    <t>Tram</t>
  </si>
  <si>
    <t>Regular Bus</t>
  </si>
  <si>
    <t>1,1 pkm</t>
  </si>
  <si>
    <t>225000 pkm</t>
  </si>
  <si>
    <t>construction only</t>
  </si>
  <si>
    <t>FCEV (future)</t>
  </si>
  <si>
    <t>FCEV (current)</t>
  </si>
  <si>
    <t>1,5 pkm</t>
  </si>
  <si>
    <t>BEV</t>
  </si>
  <si>
    <t>no fuel input and only Nox emissions</t>
  </si>
  <si>
    <t>0,2778 kWh</t>
  </si>
  <si>
    <t>Greenings and Azapagic 2012</t>
  </si>
  <si>
    <t>0,01 MW</t>
  </si>
  <si>
    <t>Electric heat pump (vertical ground-source 10 kW)</t>
  </si>
  <si>
    <t>Electric heat pump (horizontal ground-source 10 kW)</t>
  </si>
  <si>
    <t>Electric heat pump (air, 10 kW)</t>
  </si>
  <si>
    <t>0,03 MW</t>
  </si>
  <si>
    <t>Electric heat pump (30 kW)</t>
  </si>
  <si>
    <t>0,005 MW</t>
  </si>
  <si>
    <t>Electric Heater</t>
  </si>
  <si>
    <t>Biomass (800 kW, Waldrestholz)</t>
  </si>
  <si>
    <t>0,3 MW</t>
  </si>
  <si>
    <t>Biomass (300 kW, straw)</t>
  </si>
  <si>
    <t>Biomass (10kW, Pellets)</t>
  </si>
  <si>
    <t>0,006 MW</t>
  </si>
  <si>
    <t>Biomass (6kW, logs)</t>
  </si>
  <si>
    <t>Oil burner (1 MW)</t>
  </si>
  <si>
    <t>Oil burner (100 kW, condensing, non-modulating)</t>
  </si>
  <si>
    <t>Oil burner (10 kW, condensing)</t>
  </si>
  <si>
    <t>Oil burner (10 kW)</t>
  </si>
  <si>
    <t>Gas burner (&gt;100 kW)</t>
  </si>
  <si>
    <t>Gas burner (&lt;100 kW)</t>
  </si>
  <si>
    <t>Gas burner (&lt;100 kW, condensing)</t>
  </si>
  <si>
    <t>5 MW</t>
  </si>
  <si>
    <t>Coal burner (1-10 MW)</t>
  </si>
  <si>
    <t>Heat generation (w/o CHP)</t>
  </si>
  <si>
    <t>Synfuels (FT-PtL Selexol)</t>
  </si>
  <si>
    <t>Synfuels (FT-PtL MEA)</t>
  </si>
  <si>
    <t>Synfuels (FT-PBtL)</t>
  </si>
  <si>
    <t>Synfuels (FT-BtL)</t>
  </si>
  <si>
    <t>0,5 MW</t>
  </si>
  <si>
    <t>Bioliq</t>
  </si>
  <si>
    <t>Bau BTL-Anlage (CHOREN)</t>
  </si>
  <si>
    <t>8000 kWh</t>
  </si>
  <si>
    <t>Battery (VRFB)</t>
  </si>
  <si>
    <t>26 kWh</t>
  </si>
  <si>
    <t>Battery module, 26kWh, LFP-LTO, rack mounted, for stationary batt storage (JB)</t>
  </si>
  <si>
    <t>Battery (LFP-LTO)</t>
  </si>
  <si>
    <t>2,1 kWh</t>
  </si>
  <si>
    <t>Battery (Li-Ion)</t>
  </si>
  <si>
    <t>0,027  kWh</t>
  </si>
  <si>
    <t>Battery (Lead Acid)</t>
  </si>
  <si>
    <t>200 MW</t>
  </si>
  <si>
    <t>CAES</t>
  </si>
  <si>
    <t>150 MW</t>
  </si>
  <si>
    <t>AA-CAES</t>
  </si>
  <si>
    <t>Storage (electricity, heat, gas) and Grid</t>
  </si>
  <si>
    <t>6,667 MW</t>
  </si>
  <si>
    <t>CHP biomass (6,67 MW)</t>
  </si>
  <si>
    <t>2 MW</t>
  </si>
  <si>
    <t>CHP biomass (2 MW)</t>
  </si>
  <si>
    <t>0,003 MW</t>
  </si>
  <si>
    <t>CHP biomass (3 kW)</t>
  </si>
  <si>
    <t>CHP wood gas (2 MW)</t>
  </si>
  <si>
    <t>CHP biogas (500 kW, substrate 1)</t>
  </si>
  <si>
    <t>CHP biogas (250 kW, substrate 2)</t>
  </si>
  <si>
    <t>CHP biogas (100 kW, substrate 1)</t>
  </si>
  <si>
    <t>CHP gas (SOFC)</t>
  </si>
  <si>
    <t>0,002 MW</t>
  </si>
  <si>
    <t>CHP gas (PEM FC)</t>
  </si>
  <si>
    <t>CHP gas (400 MW)</t>
  </si>
  <si>
    <t>CHP gas (100 MW)</t>
  </si>
  <si>
    <t>CHP gas (1 MW)</t>
  </si>
  <si>
    <t>0,05 MW</t>
  </si>
  <si>
    <t>CHP gas (50 kW)</t>
  </si>
  <si>
    <t>CHP hard coal</t>
  </si>
  <si>
    <t>CHP lignite</t>
  </si>
  <si>
    <t>CHP plants</t>
  </si>
  <si>
    <t>50 MW</t>
  </si>
  <si>
    <t>CSP (Parabolrinne)</t>
  </si>
  <si>
    <t>20 MW</t>
  </si>
  <si>
    <t>CSP (Solar Tower)</t>
  </si>
  <si>
    <t>installed capacity not documented, estimate here based on many assumptions</t>
  </si>
  <si>
    <t>5000 MW</t>
  </si>
  <si>
    <t>Hydro power (run-of-river)</t>
  </si>
  <si>
    <t>9130 MW</t>
  </si>
  <si>
    <t>Hydro power (reservoir)</t>
  </si>
  <si>
    <t>5,5 MW</t>
  </si>
  <si>
    <t>Geothermal</t>
  </si>
  <si>
    <t>PV rooftop (multi-Si)</t>
  </si>
  <si>
    <t>PV rooftop (single-Si)</t>
  </si>
  <si>
    <t>Wind offshore</t>
  </si>
  <si>
    <t>4,5 MW</t>
  </si>
  <si>
    <t>Wind onshore</t>
  </si>
  <si>
    <t>100 MW</t>
  </si>
  <si>
    <t>Biomass (20 MWel)</t>
  </si>
  <si>
    <t>Oil power plant</t>
  </si>
  <si>
    <t>Gas power plant (combined cycle)</t>
  </si>
  <si>
    <t>10 MW</t>
  </si>
  <si>
    <t>Gas power plant (gas turbine, 10 MW)</t>
  </si>
  <si>
    <t>Gas power plant (steam turbine)</t>
  </si>
  <si>
    <t>390 MW</t>
  </si>
  <si>
    <t>Hard coal power plant</t>
  </si>
  <si>
    <t>380 MW</t>
  </si>
  <si>
    <t>Lignite power plant</t>
  </si>
  <si>
    <t>1000 MW</t>
  </si>
  <si>
    <t>Nuclear power plant II</t>
  </si>
  <si>
    <t>Nuclear power plant I</t>
  </si>
  <si>
    <t>power plants (w/o CHP)</t>
  </si>
  <si>
    <t>Technology</t>
  </si>
  <si>
    <t>Operation</t>
  </si>
  <si>
    <t>kg</t>
  </si>
  <si>
    <t>kWh/a</t>
  </si>
  <si>
    <t>a</t>
  </si>
  <si>
    <t>m2</t>
  </si>
  <si>
    <t>MJ</t>
  </si>
  <si>
    <t>Biodiesel</t>
  </si>
  <si>
    <t>Bioethanol</t>
  </si>
  <si>
    <t>Biogas</t>
  </si>
  <si>
    <t>unit1</t>
  </si>
  <si>
    <t>unit2</t>
  </si>
  <si>
    <t>unit_new</t>
  </si>
  <si>
    <t>kg CO2-Eq/MW</t>
  </si>
  <si>
    <t>kg CO2-Eq</t>
  </si>
  <si>
    <t>kg CO2 eq/MW</t>
  </si>
  <si>
    <t>mol H+-Eq/MW</t>
  </si>
  <si>
    <t>mol H+-Eq</t>
  </si>
  <si>
    <t>molc H+ eq/MW</t>
  </si>
  <si>
    <t>molc H+-Eq</t>
  </si>
  <si>
    <t>CTUh.m3.yr/MW</t>
  </si>
  <si>
    <t>CTUh.m3.yr</t>
  </si>
  <si>
    <t>kg P-Eq/MW</t>
  </si>
  <si>
    <t>kg P-Eq</t>
  </si>
  <si>
    <t>kg P eq/MW</t>
  </si>
  <si>
    <t>kg P eq</t>
  </si>
  <si>
    <t>kg N-Eq/MW</t>
  </si>
  <si>
    <t>kg N-Eq</t>
  </si>
  <si>
    <t>kg N eq/MW</t>
  </si>
  <si>
    <t>kg N eq</t>
  </si>
  <si>
    <t>kg C deficit/MW</t>
  </si>
  <si>
    <t>kg C deficit</t>
  </si>
  <si>
    <t>mol N-Eq/MW</t>
  </si>
  <si>
    <t>mol N-Eq</t>
  </si>
  <si>
    <t>molc N eq/MW</t>
  </si>
  <si>
    <t>molc N eq</t>
  </si>
  <si>
    <t>CTUh/MW</t>
  </si>
  <si>
    <t>CTUh</t>
  </si>
  <si>
    <t>CTUe/MW</t>
  </si>
  <si>
    <t>CTUe</t>
  </si>
  <si>
    <t>kg U235-Eq/MW</t>
  </si>
  <si>
    <t>kg U235-Eq</t>
  </si>
  <si>
    <t>kBq U235 eq/MW</t>
  </si>
  <si>
    <t>kBq U235 eq</t>
  </si>
  <si>
    <t>kg CFC-11-Eq/MW</t>
  </si>
  <si>
    <t>kg CFC-11-Eq</t>
  </si>
  <si>
    <t>kg CFC-11 eq/MW</t>
  </si>
  <si>
    <t>kg CFC-11 eq</t>
  </si>
  <si>
    <t>kg ethylene-Eq/MW</t>
  </si>
  <si>
    <t>kg ethylene-Eq</t>
  </si>
  <si>
    <t>kg NMVOC eq/MW</t>
  </si>
  <si>
    <t>kg NMVOC eq</t>
  </si>
  <si>
    <t>kg PM2.5-Eq/MW</t>
  </si>
  <si>
    <t>kg PM2.5-Eq</t>
  </si>
  <si>
    <t>kg PM2.5 eq/MW</t>
  </si>
  <si>
    <t>kg PM2.5 eq</t>
  </si>
  <si>
    <t>kg Soil Organic Carbon/MW</t>
  </si>
  <si>
    <t>kg Soil Organic Carbon</t>
  </si>
  <si>
    <t>kg Sb-Eq/MW</t>
  </si>
  <si>
    <t>kg Sb-Eq</t>
  </si>
  <si>
    <t>kg Sb eq/MW</t>
  </si>
  <si>
    <t>kg Sb eq</t>
  </si>
  <si>
    <t>kg/MW</t>
  </si>
  <si>
    <t>m3 water eq/MW</t>
  </si>
  <si>
    <t>m3 water eq</t>
  </si>
  <si>
    <t>m2/MW</t>
  </si>
  <si>
    <t>kg CO2-Eq/a</t>
  </si>
  <si>
    <t>kg CO2 eq/a</t>
  </si>
  <si>
    <t>mol H+-Eq/a</t>
  </si>
  <si>
    <t>molc H+ eq/a</t>
  </si>
  <si>
    <t>CTUh.m3.yr/a</t>
  </si>
  <si>
    <t>kg P-Eq/a</t>
  </si>
  <si>
    <t>kg P eq/a</t>
  </si>
  <si>
    <t>kg N-Eq/a</t>
  </si>
  <si>
    <t>kg N eq/a</t>
  </si>
  <si>
    <t>kg C deficit/a</t>
  </si>
  <si>
    <t>mol N-Eq/a</t>
  </si>
  <si>
    <t>molc N eq/a</t>
  </si>
  <si>
    <t>CTUh/a</t>
  </si>
  <si>
    <t>CTUe/a</t>
  </si>
  <si>
    <t>kg U235-Eq/a</t>
  </si>
  <si>
    <t>kBq U235 eq/a</t>
  </si>
  <si>
    <t>kg CFC-11-Eq/a</t>
  </si>
  <si>
    <t>kg CFC-11 eq/a</t>
  </si>
  <si>
    <t>kg ethylene-Eq/a</t>
  </si>
  <si>
    <t>kg NMVOC eq/a</t>
  </si>
  <si>
    <t>kg PM2.5-Eq/a</t>
  </si>
  <si>
    <t>kg PM2.5 eq/a</t>
  </si>
  <si>
    <t>kg Soil Organic Carbon/a</t>
  </si>
  <si>
    <t>kg Sb-Eq/a</t>
  </si>
  <si>
    <t>kg Sb eq/a</t>
  </si>
  <si>
    <t>kg/a</t>
  </si>
  <si>
    <t>m3 water eq/a</t>
  </si>
  <si>
    <t>m2/a</t>
  </si>
  <si>
    <t>MW/a</t>
  </si>
  <si>
    <t>molc H+-Eq/a</t>
  </si>
  <si>
    <t>kg CO2-Eq/kWh</t>
  </si>
  <si>
    <t>kg CO2 eq/kWh</t>
  </si>
  <si>
    <t>mol H+-Eq/kWh</t>
  </si>
  <si>
    <t>molc H+ eq/kWh</t>
  </si>
  <si>
    <t>CTUh.m3.yr/kWh</t>
  </si>
  <si>
    <t>kg P-Eq/kWh</t>
  </si>
  <si>
    <t>kg P eq/kWh</t>
  </si>
  <si>
    <t>kg N-Eq/kWh</t>
  </si>
  <si>
    <t>kg N eq/kWh</t>
  </si>
  <si>
    <t>kg C deficit/kWh</t>
  </si>
  <si>
    <t>mol N-Eq/kWh</t>
  </si>
  <si>
    <t>molc N eq/kWh</t>
  </si>
  <si>
    <t>kg U235-Eq/kWh</t>
  </si>
  <si>
    <t>kBq U235 eq/kWh</t>
  </si>
  <si>
    <t>CTUh/kWh</t>
  </si>
  <si>
    <t>CTUe/kWh</t>
  </si>
  <si>
    <t>kg CFC-11-Eq/kWh</t>
  </si>
  <si>
    <t>kg CFC-11 eq/kWh</t>
  </si>
  <si>
    <t>kg ethylene-Eq/kWh</t>
  </si>
  <si>
    <t>kg NMVOC eq/kWh</t>
  </si>
  <si>
    <t>kg PM2.5-Eq/kWh</t>
  </si>
  <si>
    <t>kg PM2.5 eq/kWh</t>
  </si>
  <si>
    <t>kg Soil Organic Carbon/kWh</t>
  </si>
  <si>
    <t>kg Sb-Eq/kWh</t>
  </si>
  <si>
    <t>kg Sb eq/kWh</t>
  </si>
  <si>
    <t>kg/kWh</t>
  </si>
  <si>
    <t>m3 water eq/kWh</t>
  </si>
  <si>
    <t>m2/kWh</t>
  </si>
  <si>
    <t>kg CO2-Eq/qty</t>
  </si>
  <si>
    <t>kg CO2 eq/qty</t>
  </si>
  <si>
    <t>mol H+-Eq/qty</t>
  </si>
  <si>
    <t>molc H+ eq/qty</t>
  </si>
  <si>
    <t>CTUh.m3.yr/qty</t>
  </si>
  <si>
    <t>kg P-Eq/qty</t>
  </si>
  <si>
    <t>kg P eq/qty</t>
  </si>
  <si>
    <t>kg N-Eq/qty</t>
  </si>
  <si>
    <t>kg N eq/qty</t>
  </si>
  <si>
    <t>kg C deficit/qty</t>
  </si>
  <si>
    <t>mol N-Eq/qty</t>
  </si>
  <si>
    <t>molc N eq/qty</t>
  </si>
  <si>
    <t>kg U235-Eq/qty</t>
  </si>
  <si>
    <t>kBq U235 eq/qty</t>
  </si>
  <si>
    <t>CTUh/qty</t>
  </si>
  <si>
    <t>CTUe/qty</t>
  </si>
  <si>
    <t>kg CFC-11-Eq/qty</t>
  </si>
  <si>
    <t>kg CFC-11 eq/qty</t>
  </si>
  <si>
    <t>kg ethylene-Eq/qty</t>
  </si>
  <si>
    <t>kg NMVOC eq/qty</t>
  </si>
  <si>
    <t>kg PM2.5-Eq/qty</t>
  </si>
  <si>
    <t>kg PM2.5 eq/qty</t>
  </si>
  <si>
    <t>kg Soil Organic Carbon/qty</t>
  </si>
  <si>
    <t>kg Sb-Eq/qty</t>
  </si>
  <si>
    <t>kg Sb eq/qty</t>
  </si>
  <si>
    <t>kg/qty</t>
  </si>
  <si>
    <t>m3 water eq/qty</t>
  </si>
  <si>
    <t>m2/qty</t>
  </si>
  <si>
    <t>qty/a</t>
  </si>
  <si>
    <t>kg CO2-Eq/pkm</t>
  </si>
  <si>
    <t>pkm/a</t>
  </si>
  <si>
    <t>kg CO2 eq/pkm</t>
  </si>
  <si>
    <t>mol H+-Eq/pkm</t>
  </si>
  <si>
    <t>molc H+ eq/pkm</t>
  </si>
  <si>
    <t>CTUh.m3.yr/pkm</t>
  </si>
  <si>
    <t>kg P-Eq/pkm</t>
  </si>
  <si>
    <t>kg P eq/pkm</t>
  </si>
  <si>
    <t>kg N-Eq/pkm</t>
  </si>
  <si>
    <t>kg N eq/pkm</t>
  </si>
  <si>
    <t>kg C deficit/pkm</t>
  </si>
  <si>
    <t>mol N-Eq/pkm</t>
  </si>
  <si>
    <t>molc N eq/pkm</t>
  </si>
  <si>
    <t>kg U235-Eq/pkm</t>
  </si>
  <si>
    <t>kBq U235 eq/pkm</t>
  </si>
  <si>
    <t>CTUh/pkm</t>
  </si>
  <si>
    <t>CTUe/pkm</t>
  </si>
  <si>
    <t>kg CFC-11-Eq/pkm</t>
  </si>
  <si>
    <t>kg CFC-11 eq/pkm</t>
  </si>
  <si>
    <t>kg ethylene-Eq/pkm</t>
  </si>
  <si>
    <t>kg NMVOC eq/pkm</t>
  </si>
  <si>
    <t>kg PM2.5-Eq/pkm</t>
  </si>
  <si>
    <t>kg PM2.5 eq/pkm</t>
  </si>
  <si>
    <t>kg Soil Organic Carbon/pkm</t>
  </si>
  <si>
    <t>kg Sb-Eq/pkm</t>
  </si>
  <si>
    <t>kg Sb eq/pkm</t>
  </si>
  <si>
    <t>kg/pkm</t>
  </si>
  <si>
    <t>m3 water eq/pkm</t>
  </si>
  <si>
    <t>m2/pkm</t>
  </si>
  <si>
    <t>kg CO2-Eq/tkm</t>
  </si>
  <si>
    <t>tkm/a</t>
  </si>
  <si>
    <t>kg CO2 eq/tkm</t>
  </si>
  <si>
    <t>mol H+-Eq/tkm</t>
  </si>
  <si>
    <t>molc H+ eq/tkm</t>
  </si>
  <si>
    <t>CTUh.m3.yr/tkm</t>
  </si>
  <si>
    <t>kg P-Eq/tkm</t>
  </si>
  <si>
    <t>kg P eq/tkm</t>
  </si>
  <si>
    <t>kg N-Eq/tkm</t>
  </si>
  <si>
    <t>kg N eq/tkm</t>
  </si>
  <si>
    <t>kg C deficit/tkm</t>
  </si>
  <si>
    <t>mol N-Eq/tkm</t>
  </si>
  <si>
    <t>molc N eq/tkm</t>
  </si>
  <si>
    <t>kg U235-Eq/tkm</t>
  </si>
  <si>
    <t>kBq U235 eq/tkm</t>
  </si>
  <si>
    <t>CTUh/tkm</t>
  </si>
  <si>
    <t>CTUe/tkm</t>
  </si>
  <si>
    <t>kg CFC-11-Eq/tkm</t>
  </si>
  <si>
    <t>kg CFC-11 eq/tkm</t>
  </si>
  <si>
    <t>kg ethylene-Eq/tkm</t>
  </si>
  <si>
    <t>kg NMVOC eq/tkm</t>
  </si>
  <si>
    <t>kg PM2.5-Eq/tkm</t>
  </si>
  <si>
    <t>kg PM2.5 eq/tkm</t>
  </si>
  <si>
    <t>kg Soil Organic Carbon/tkm</t>
  </si>
  <si>
    <t>kg Sb-Eq/tkm</t>
  </si>
  <si>
    <t>kg Sb eq/tkm</t>
  </si>
  <si>
    <t>kg/tkm</t>
  </si>
  <si>
    <t>m3 water eq/tkm</t>
  </si>
  <si>
    <t>m2/tkm</t>
  </si>
  <si>
    <t>kg/car</t>
  </si>
  <si>
    <t>kg/km</t>
  </si>
  <si>
    <t>MJ-Eq/kWh</t>
  </si>
  <si>
    <t>MJ-Eq/a</t>
  </si>
  <si>
    <t>MJ-Eq/MW</t>
  </si>
  <si>
    <t>MJ-Eq</t>
  </si>
  <si>
    <t>fatalities/GWe/yr</t>
  </si>
  <si>
    <t>1/1000 fatalities/yr</t>
  </si>
  <si>
    <t>1/1000 fatalities</t>
  </si>
  <si>
    <t>fatalities</t>
  </si>
  <si>
    <t>dummy</t>
  </si>
  <si>
    <t>m2/kWh/a</t>
  </si>
  <si>
    <t>Type</t>
  </si>
  <si>
    <t>Scenario Technology</t>
  </si>
  <si>
    <t>unit</t>
  </si>
  <si>
    <t>LCA Product System 1</t>
  </si>
  <si>
    <t>LCA Product System 2</t>
  </si>
  <si>
    <t>LCA Product System 3</t>
  </si>
  <si>
    <t>LCA Product System 4</t>
  </si>
  <si>
    <t>Share Product System 1</t>
  </si>
  <si>
    <t>Share Product System 2</t>
  </si>
  <si>
    <t>Share Product System 3</t>
  </si>
  <si>
    <t>Share Product System 4</t>
  </si>
  <si>
    <t>no</t>
  </si>
  <si>
    <t>Cap New</t>
  </si>
  <si>
    <t>CapNew_PP_Wind_onshore</t>
  </si>
  <si>
    <t>CapNew_PP_Wind_offshore</t>
  </si>
  <si>
    <t>CapNew_PP_Hydro_small</t>
  </si>
  <si>
    <t>CapNew_PP_Hydro_large</t>
  </si>
  <si>
    <t>CapNew_PP_Geothermal</t>
  </si>
  <si>
    <t>CapNew_PP_Biomass</t>
  </si>
  <si>
    <t>CapNew_PP_Oil</t>
  </si>
  <si>
    <t>CapNew_PP_Nuclear</t>
  </si>
  <si>
    <t>CapNew_PP_Ocean</t>
  </si>
  <si>
    <t>Output + Transport Services</t>
  </si>
  <si>
    <t>Output_Power_PP_Wind_onshore</t>
  </si>
  <si>
    <t>Output_Power_PP_Wind_offshore</t>
  </si>
  <si>
    <t>Output_Power_PP_Hydro_small</t>
  </si>
  <si>
    <t>Output_Power_PP_Hydro_large</t>
  </si>
  <si>
    <t>Output_Power_PP_Geothermal</t>
  </si>
  <si>
    <t>Output_Power_PP_Biomass</t>
  </si>
  <si>
    <t>Output_Power_PP_Oil</t>
  </si>
  <si>
    <t>Output_Power_PP_Nuclear</t>
  </si>
  <si>
    <t>Output_Power_PP_Ocean</t>
  </si>
  <si>
    <t>Silver</t>
  </si>
  <si>
    <t>Output 1</t>
  </si>
  <si>
    <t>Output 2</t>
  </si>
  <si>
    <t>Output 3</t>
  </si>
  <si>
    <t>Output 4</t>
  </si>
  <si>
    <t>Subsector</t>
  </si>
  <si>
    <t>Color Tech</t>
  </si>
  <si>
    <t>Color Sector</t>
  </si>
  <si>
    <t>CapInst</t>
  </si>
  <si>
    <t>CapNew</t>
  </si>
  <si>
    <t>CapNewSmooth</t>
  </si>
  <si>
    <t>CapNewNet</t>
  </si>
  <si>
    <t>CapDecom</t>
  </si>
  <si>
    <t>CapDecomSmooth</t>
  </si>
  <si>
    <t>CapNew+CapDecom+Oper</t>
  </si>
  <si>
    <t>CapNewSm+CapDecomSm+Oper</t>
  </si>
  <si>
    <t>Share_P_in_CHP</t>
  </si>
  <si>
    <t>CornflowerBlue</t>
  </si>
  <si>
    <t>Power Plants</t>
  </si>
  <si>
    <t>Blue</t>
  </si>
  <si>
    <t>PP_Wind_onshore</t>
  </si>
  <si>
    <t>PP_Wind_offshore</t>
  </si>
  <si>
    <t>PP_Hydro_small</t>
  </si>
  <si>
    <t>PP_Hydro_large</t>
  </si>
  <si>
    <t>PP_Geothermal</t>
  </si>
  <si>
    <t>PP_Biomass</t>
  </si>
  <si>
    <t>PP_Oil</t>
  </si>
  <si>
    <t>PP_Nuclear</t>
  </si>
  <si>
    <t>PP_Ocean</t>
  </si>
  <si>
    <t>CHP (industry)</t>
  </si>
  <si>
    <t>DeepSkyBlue</t>
  </si>
  <si>
    <t>SkyBlue</t>
  </si>
  <si>
    <t>DarkRed</t>
  </si>
  <si>
    <t>LightSalmon</t>
  </si>
  <si>
    <t>MediumOrchid</t>
  </si>
  <si>
    <t>Conversion</t>
  </si>
  <si>
    <t>Tomato</t>
  </si>
  <si>
    <t>SeaGreen</t>
  </si>
  <si>
    <t>Green</t>
  </si>
  <si>
    <t>DimGray</t>
  </si>
  <si>
    <t>Gray</t>
  </si>
  <si>
    <t>DarkGray</t>
  </si>
  <si>
    <t>Assign2EndUse</t>
  </si>
  <si>
    <t>Delete in Python</t>
  </si>
  <si>
    <t>Enduse and intermediate Sectors</t>
  </si>
  <si>
    <t>Assign2EndUse2</t>
  </si>
  <si>
    <t>colors enduse sectors</t>
  </si>
  <si>
    <t>enduse sector names</t>
  </si>
  <si>
    <t>P_pub</t>
  </si>
  <si>
    <t>Cyan</t>
  </si>
  <si>
    <t>DH</t>
  </si>
  <si>
    <t>RoyalBlue</t>
  </si>
  <si>
    <t>Crimson</t>
  </si>
  <si>
    <t>Plum</t>
  </si>
  <si>
    <t>Orchid</t>
  </si>
  <si>
    <t>MediumPurple</t>
  </si>
  <si>
    <t>Aviation</t>
  </si>
  <si>
    <t>LightGreen</t>
  </si>
  <si>
    <t>Navigation</t>
  </si>
  <si>
    <t>MediumSeaGreen</t>
  </si>
  <si>
    <t>PP</t>
  </si>
  <si>
    <t>CHP_IND_P</t>
  </si>
  <si>
    <t>CHP_IND_H</t>
  </si>
  <si>
    <t>H2</t>
  </si>
  <si>
    <t>Synfuel</t>
  </si>
  <si>
    <t>CapNew_PP_PV_buildings</t>
  </si>
  <si>
    <t>CapNew_PP_PV_power_station</t>
  </si>
  <si>
    <t>CapNew_PStorRes_Li</t>
  </si>
  <si>
    <t>CapNew_PStorRes_VRFB</t>
  </si>
  <si>
    <t>CapNew_CHP_IND_H2FuelCell</t>
  </si>
  <si>
    <t>CapNew_CHP_SV_H2FuelCell</t>
  </si>
  <si>
    <t>CapNew_PCbatt_Otto_PHEV</t>
  </si>
  <si>
    <t>CapNew_PCbatt_Diesel_PHEV</t>
  </si>
  <si>
    <t>CapNew_PCbatt_H2FuelCell</t>
  </si>
  <si>
    <t>CapNew_PCbatt_BEV</t>
  </si>
  <si>
    <t>CapNew_PC_Otto_PHEV</t>
  </si>
  <si>
    <t>CapNew_PC_Diesel_PHEV</t>
  </si>
  <si>
    <t>CapNew_PC_H2FuelCell</t>
  </si>
  <si>
    <t>CapNew_PC_BEV</t>
  </si>
  <si>
    <t>GreenYellow</t>
  </si>
  <si>
    <t>LimeGreen</t>
  </si>
  <si>
    <t>Biomass</t>
  </si>
  <si>
    <t>DarkOrange</t>
  </si>
  <si>
    <t>Maroon</t>
  </si>
  <si>
    <t>DarkTurquoise</t>
  </si>
  <si>
    <t>Tan</t>
  </si>
  <si>
    <t>Gold</t>
  </si>
  <si>
    <t>ALL SECTORS</t>
  </si>
  <si>
    <t>ENDUSE SECTORS</t>
  </si>
  <si>
    <t>CapNew_CHP_loc_GasFuelCell</t>
  </si>
  <si>
    <t>CapNew_CHP_loc_H2FuelCell</t>
  </si>
  <si>
    <t>CapNew_CHP_loc_Biomass</t>
  </si>
  <si>
    <t>CapNew_CHP_loc_Gas</t>
  </si>
  <si>
    <t>CapNew_CHP_loc_Oil</t>
  </si>
  <si>
    <t>CapNew_CHP_loc_Biogas</t>
  </si>
  <si>
    <t>CapNew_CHP_loc_Bioliquids</t>
  </si>
  <si>
    <t>CapNew_CHP_loc_Geothermal</t>
  </si>
  <si>
    <t>CapNew_CHP_loc_LandfillGas</t>
  </si>
  <si>
    <t>CapNew_CHP_reg_Biomass</t>
  </si>
  <si>
    <t>CapNew_CHP_reg_Gas_CCS</t>
  </si>
  <si>
    <t>CapNew_CHP_reg_Gas_noCCS</t>
  </si>
  <si>
    <t>CapNew_CHP_reg_HardCoal_CCS</t>
  </si>
  <si>
    <t>CapNew_CHP_reg_HardCoal_noCCS</t>
  </si>
  <si>
    <t>CapNew_CHP_reg_Lignite_CCS</t>
  </si>
  <si>
    <t>CapNew_CHP_reg_Lignite_noCCS</t>
  </si>
  <si>
    <t>CapNew_CHP_reg_Oil</t>
  </si>
  <si>
    <t>CapNew_CHP_reg_Waste</t>
  </si>
  <si>
    <t>CapNew_PP_Biogas</t>
  </si>
  <si>
    <t>CapNew_PP_Bioliquids</t>
  </si>
  <si>
    <t>CapNew_PP_GasCC_CCS</t>
  </si>
  <si>
    <t>CapNew_PP_GasCC_noCCS</t>
  </si>
  <si>
    <t>CapNew_PP_GasGT</t>
  </si>
  <si>
    <t>CapNew_PP_HardCoal_CCS</t>
  </si>
  <si>
    <t>CapNew_PP_HardCoal_noCCS</t>
  </si>
  <si>
    <t>CapNew_PP_Hydro_medium</t>
  </si>
  <si>
    <t>CapNew_PP_LandfillGas</t>
  </si>
  <si>
    <t>CapNew_PP_Lignite_CCS</t>
  </si>
  <si>
    <t>CapNew_PP_Lignite_noCCS</t>
  </si>
  <si>
    <t>CapNew_PP_Waste</t>
  </si>
  <si>
    <t>CapNew_CHP_RES_Biomass</t>
  </si>
  <si>
    <t>CapNew_CHP_RES_GasFuelCell</t>
  </si>
  <si>
    <t>CapNew_CHP_RES_Gas</t>
  </si>
  <si>
    <t>CapNew_CHP_IND_Biogas</t>
  </si>
  <si>
    <t>CapNew_CHP_IND_Biofuel</t>
  </si>
  <si>
    <t>CapNew_CHP_IND_Biomass</t>
  </si>
  <si>
    <t>CapNew_CHP_IND_Gas_BHKW</t>
  </si>
  <si>
    <t>CapNew_CHP_IND_Gas</t>
  </si>
  <si>
    <t>CapNew_CHP_IND_HardCoal</t>
  </si>
  <si>
    <t>CapNew_CHP_IND_LandfillGas</t>
  </si>
  <si>
    <t>CapNew_CHP_IND_Lignite</t>
  </si>
  <si>
    <t>CapNew_CHP_IND_Oil</t>
  </si>
  <si>
    <t>CapNew_CHP_IND_GasFuelCell</t>
  </si>
  <si>
    <t>CapNew_CHP_SV_Biofuel</t>
  </si>
  <si>
    <t>CapNew_CHP_SV_Biomass</t>
  </si>
  <si>
    <t>CapNew_CHP_SV_Gas</t>
  </si>
  <si>
    <t>CapNew_CHP_SV_GasFuelCell</t>
  </si>
  <si>
    <t>CapNew_CHP_SV_Biogas</t>
  </si>
  <si>
    <t>CapNew_CHP_SV_GasMicro</t>
  </si>
  <si>
    <t>CapNew_CHP_SV_Oil</t>
  </si>
  <si>
    <t>CapNew_PStor_PHS</t>
  </si>
  <si>
    <t>CapNew_PStor_Li</t>
  </si>
  <si>
    <t>CapNew_PStor_VRFB</t>
  </si>
  <si>
    <t>CapNew_PStor_CAES</t>
  </si>
  <si>
    <t>CapNew_PStorRes_PHS</t>
  </si>
  <si>
    <t>CapNew_PStorRes_CAES</t>
  </si>
  <si>
    <t>CapNew_SHHW_IND_Biomass</t>
  </si>
  <si>
    <t>CapNew_SHHW_IND_DistrictHeat</t>
  </si>
  <si>
    <t>CapNew_SHHW_IND_Electric</t>
  </si>
  <si>
    <t>CapNew_SHHW_IND_Gas</t>
  </si>
  <si>
    <t>CapNew_SHHW_IND_Geothermal</t>
  </si>
  <si>
    <t>CapNew_SHHW_IND_HardCoal</t>
  </si>
  <si>
    <t>CapNew_SHHW_IND_Lignite</t>
  </si>
  <si>
    <t>CapNew_SHHW_IND_Oil</t>
  </si>
  <si>
    <t>CapNew_SHHW_IND_Solar</t>
  </si>
  <si>
    <t>Share_SHHW_IND_Solar1</t>
  </si>
  <si>
    <t>Share_SHHW_IND_Solar2</t>
  </si>
  <si>
    <t>Share_SHHW_IND_Solar3</t>
  </si>
  <si>
    <t>CapNew_SHHW_IND_HeatPump</t>
  </si>
  <si>
    <t>Share_SHHW_IND_HP1</t>
  </si>
  <si>
    <t>Share_SHHW_IND_HP2</t>
  </si>
  <si>
    <t>Share_SHHW_IND_HP3</t>
  </si>
  <si>
    <t>Share_SHHW_IND_HP4</t>
  </si>
  <si>
    <t>CapNew_PH_IND_Biomass</t>
  </si>
  <si>
    <t>CapNew_PH_IND_Electric</t>
  </si>
  <si>
    <t>CapNew_PH_IND_Gas</t>
  </si>
  <si>
    <t>CapNew_PH_IND_Geothermal</t>
  </si>
  <si>
    <t>CapNew_PH_IND_HardCoal</t>
  </si>
  <si>
    <t>CapNew_PH_IND_Lignite</t>
  </si>
  <si>
    <t>CapNew_PH_IND_Oil</t>
  </si>
  <si>
    <t>CapNew_PH_IND_Solar</t>
  </si>
  <si>
    <t>Share_PH_IND_Solar1</t>
  </si>
  <si>
    <t>Share_PH_IND_Solar2</t>
  </si>
  <si>
    <t>Share_PH_IND_Solar3</t>
  </si>
  <si>
    <t>CapNew_PH_IND_DistrictHeat</t>
  </si>
  <si>
    <t>CapNew_PH_IND_OilProducts</t>
  </si>
  <si>
    <t>CapNew_PH_IND_CoalProducts</t>
  </si>
  <si>
    <t>CapNew_PH_IND_HeatPump</t>
  </si>
  <si>
    <t>Share_PH_IND_HP1</t>
  </si>
  <si>
    <t>Share_PH_IND_HP2</t>
  </si>
  <si>
    <t>Share_PH_IND_HP3</t>
  </si>
  <si>
    <t>Share_PH_IND_HP4</t>
  </si>
  <si>
    <t>CapNew_PH_IND_H2</t>
  </si>
  <si>
    <t>CapNew_SHHW_SV_Biomass</t>
  </si>
  <si>
    <t>CapNew_SHHW_SV_Electric</t>
  </si>
  <si>
    <t>CapNew_SHHW_SV_Gas</t>
  </si>
  <si>
    <t>CapNew_SHHW_SV_Geothermal</t>
  </si>
  <si>
    <t>CapNew_SHHW_SV_Oil</t>
  </si>
  <si>
    <t>CapNew_SHHW_SV_Solar</t>
  </si>
  <si>
    <t>Share_SHHW_SV_Solar1</t>
  </si>
  <si>
    <t>Share_SHHW_SV_Solar2</t>
  </si>
  <si>
    <t>Share_SHHW_SV_Solar3</t>
  </si>
  <si>
    <t>CapNew_SHHW_SV_HeatPump</t>
  </si>
  <si>
    <t>Share_SHHW_SV_HP1</t>
  </si>
  <si>
    <t>Share_SHHW_SV_HP2</t>
  </si>
  <si>
    <t>Share_SHHW_SV_HP3</t>
  </si>
  <si>
    <t>Share_SHHW_SV_HP4</t>
  </si>
  <si>
    <t>CapNew_SHHW_SV_Biogas</t>
  </si>
  <si>
    <t>CapNew_SHHW_SV_DistrictHeat</t>
  </si>
  <si>
    <t>CapNew_SHHW_SV_HardCoal</t>
  </si>
  <si>
    <t>CapNew_PH_SV_Biomass</t>
  </si>
  <si>
    <t>CapNew_PH_SV_DistrictHeat</t>
  </si>
  <si>
    <t>CapNew_PH_SV_Electric</t>
  </si>
  <si>
    <t>CapNew_PH_SV_Gas</t>
  </si>
  <si>
    <t>CapNew_PH_SV_Geothermal</t>
  </si>
  <si>
    <t>CapNew_PH_SV_Oil</t>
  </si>
  <si>
    <t>CapNew_PH_SV_Solar</t>
  </si>
  <si>
    <t>Share_PH_SV_Solar1</t>
  </si>
  <si>
    <t>Share_PH_SV_Solar2</t>
  </si>
  <si>
    <t>Share_PH_SV_Solar3</t>
  </si>
  <si>
    <t>CapNew_PH_SV_HardCoal</t>
  </si>
  <si>
    <t>CapNew_PH_SV_Lignite</t>
  </si>
  <si>
    <t>CapNew_PH_SV_HeatPump</t>
  </si>
  <si>
    <t>Share_PH_SV_HP1</t>
  </si>
  <si>
    <t>Share_PH_SV_HP2</t>
  </si>
  <si>
    <t>Share_PH_SV_HP3</t>
  </si>
  <si>
    <t>Share_PH_SV_HP4</t>
  </si>
  <si>
    <t>CapNew_SH_RES_Electric</t>
  </si>
  <si>
    <t>CapNew_SH_RES_HardCoal</t>
  </si>
  <si>
    <t>CapNew_SH_RES_HeatPump</t>
  </si>
  <si>
    <t>Share_SH_RES_HP1</t>
  </si>
  <si>
    <t>Share_SH_RES_HP2</t>
  </si>
  <si>
    <t>Share_SH_RES_HP3</t>
  </si>
  <si>
    <t>Share_SH_RES_HP4</t>
  </si>
  <si>
    <t>CapNew_SH_RES_Solar</t>
  </si>
  <si>
    <t>Share_SH_RES_Solar1</t>
  </si>
  <si>
    <t>Share_SH_RES_Solar2</t>
  </si>
  <si>
    <t>Share_SH_RES_Solar3</t>
  </si>
  <si>
    <t>CapNew_SH_RES_Biomass</t>
  </si>
  <si>
    <t>Share_SH_RES_Biomass1</t>
  </si>
  <si>
    <t>Share_SH_RES_Biomass2</t>
  </si>
  <si>
    <t>CapNew_SH_RES_Oil</t>
  </si>
  <si>
    <t>CapNew_SH_RES_Gas</t>
  </si>
  <si>
    <t>CapNew_SH_RES_DistrcitHeat</t>
  </si>
  <si>
    <t>CapNew_HW_RES_Oil</t>
  </si>
  <si>
    <t>CapNew_HW_RES_Gas</t>
  </si>
  <si>
    <t>CapNew_HW_RES_DistrictHeat</t>
  </si>
  <si>
    <t>CapNew_HW_RES_Electric</t>
  </si>
  <si>
    <t>CapNew_HW_RES_HardCoal</t>
  </si>
  <si>
    <t>CapNew_HW_RES_HeatPump</t>
  </si>
  <si>
    <t>CapNew_HW_RES_Solar</t>
  </si>
  <si>
    <t>CapNew_HW_RES_Biomass</t>
  </si>
  <si>
    <t>CapNew_HP_loc_Oil</t>
  </si>
  <si>
    <t>CapNew_HP_loc_Gas</t>
  </si>
  <si>
    <t>CapNew_HP_loc_Geothermal</t>
  </si>
  <si>
    <t>CapNew_HP_loc_Biogas</t>
  </si>
  <si>
    <t>CapNew_HP_loc_Biofuel</t>
  </si>
  <si>
    <t>CapNew_HP_loc_Biomass</t>
  </si>
  <si>
    <t>CapNew_HP_loc_HeatPump</t>
  </si>
  <si>
    <t>Share_HP_loc_HP1</t>
  </si>
  <si>
    <t>Share_HP_loc_HP2</t>
  </si>
  <si>
    <t>Share_HP_loc_HP3</t>
  </si>
  <si>
    <t>Share_HP_loc_HP4</t>
  </si>
  <si>
    <t>CapNew_HP_loc_Solar</t>
  </si>
  <si>
    <t>Share_HP_loc_Solar1</t>
  </si>
  <si>
    <t>Share_HP_loc_Solar2</t>
  </si>
  <si>
    <t>Share_HP_loc_Solar3</t>
  </si>
  <si>
    <t>CapNew_HP_loc_LandfillGas</t>
  </si>
  <si>
    <t>CapNew_HP_reg_HardCoal</t>
  </si>
  <si>
    <t>CapNew_HP_reg_Lignite</t>
  </si>
  <si>
    <t>CapNew_HP_reg_Oil</t>
  </si>
  <si>
    <t>CapNew_HP_reg_Gas</t>
  </si>
  <si>
    <t>CapNew_HP_reg_Waste</t>
  </si>
  <si>
    <t>CapNew_HP_reg_Biomass</t>
  </si>
  <si>
    <t>CapNew_HP_reg_Electric</t>
  </si>
  <si>
    <t>CapNew_CONV_H2_Electrolysis</t>
  </si>
  <si>
    <t>CapNew_CONV_H2_SteamReforming</t>
  </si>
  <si>
    <t>CapNew_CONV_CH4_Methanation</t>
  </si>
  <si>
    <t>CapNew_CONV_H2_FeedIn</t>
  </si>
  <si>
    <t>CapNew_CONV_PtL</t>
  </si>
  <si>
    <t>Share_CONV_PtL1</t>
  </si>
  <si>
    <t>Share_CONV_PtL2</t>
  </si>
  <si>
    <t>CapNew_CONV_PBtL</t>
  </si>
  <si>
    <t>CapNew_CONV_Bioliq</t>
  </si>
  <si>
    <t>CapNew_CONV_Pellets</t>
  </si>
  <si>
    <t>CapNew_CONV_BtL</t>
  </si>
  <si>
    <t>Share_CONV_BtL1</t>
  </si>
  <si>
    <t>Share_CONV_BtL2</t>
  </si>
  <si>
    <t>CapNew_CONV_Bioethanol</t>
  </si>
  <si>
    <t>CapNew_CONV_Biodiesel</t>
  </si>
  <si>
    <t>CapNew_CONV_Biogas2Grid</t>
  </si>
  <si>
    <t>Share_CONV_Biogas2Grid1</t>
  </si>
  <si>
    <t>Share_CONV_Biogas2Grid2</t>
  </si>
  <si>
    <t>Share_CONV_Biogas2Grid3</t>
  </si>
  <si>
    <t>CapNew_CONV_Biogas</t>
  </si>
  <si>
    <t>Share_CONV_Biogas1</t>
  </si>
  <si>
    <t>Share_CONV_Biogas2</t>
  </si>
  <si>
    <t>Share_CONV_Biogas3</t>
  </si>
  <si>
    <t>CapNew_PC_Otto</t>
  </si>
  <si>
    <t>CapNew_PC_Diesel</t>
  </si>
  <si>
    <t>CapNew_PC_Gas</t>
  </si>
  <si>
    <t>CapNew_HDV_Diesel</t>
  </si>
  <si>
    <t>CapNew_HDV_Hybrid</t>
  </si>
  <si>
    <t>CapNew_HDV_H2FuelCell</t>
  </si>
  <si>
    <t>CapNew_HDV_Gas</t>
  </si>
  <si>
    <t>CapNew_LDV_Diesel</t>
  </si>
  <si>
    <t>CapNew_LDV_Otto</t>
  </si>
  <si>
    <t>CapNew_LDV_Electric</t>
  </si>
  <si>
    <t>CapNew_LDV_Gas</t>
  </si>
  <si>
    <t>CapNew_LDV_Hybrid</t>
  </si>
  <si>
    <t>CapNew_LDV_H2FuelCell</t>
  </si>
  <si>
    <t>CapNew_MC_Otto</t>
  </si>
  <si>
    <t>CapNew_MC_Electric</t>
  </si>
  <si>
    <t>CapNew_MC_H2FuelCell</t>
  </si>
  <si>
    <t>CapNew_AVI_Pass</t>
  </si>
  <si>
    <t>CapNew_AVI_Freight</t>
  </si>
  <si>
    <t>CapNew_NAV_DieselInland</t>
  </si>
  <si>
    <t>CapNew_NAV_GasInland</t>
  </si>
  <si>
    <t>CapNew_NAV_DieselMarine</t>
  </si>
  <si>
    <t>CapNew_PRT_Diesel</t>
  </si>
  <si>
    <t>CapNew_PRT_Electric</t>
  </si>
  <si>
    <t>CapNew_PRT_Gas</t>
  </si>
  <si>
    <t>CapNew_PRT_H2FuelCell</t>
  </si>
  <si>
    <t>CapNew_PRT_Diesel_PHEV</t>
  </si>
  <si>
    <t>CapNew_RAIL_Freight_Diesel</t>
  </si>
  <si>
    <t>CapNew_RAIL_Freight_Electric</t>
  </si>
  <si>
    <t>CapNew_RAIL_Freight_H2FuelCell</t>
  </si>
  <si>
    <t>CapNew_RAIL_Pass_Electric</t>
  </si>
  <si>
    <t>CapNew_RAIL_Pass_Diesel</t>
  </si>
  <si>
    <t>CapNew_RAIL_Pass_H2FuelCell</t>
  </si>
  <si>
    <t>CapNew_CONV_PtL_Imp</t>
  </si>
  <si>
    <t>CapNew_CONV_Methanation_Imp</t>
  </si>
  <si>
    <t>CapNew_CONV_H2prod_Electrolyis_Imp</t>
  </si>
  <si>
    <t>CapNew_PP_Wind_offshore_ImpSF</t>
  </si>
  <si>
    <t>CapNew_PP_Wind_onshore_ImpSF</t>
  </si>
  <si>
    <t>CapNew_PP_PV_power_station_ImpSF</t>
  </si>
  <si>
    <t>CapNew_PP_CSP_ImpSF</t>
  </si>
  <si>
    <t>Share_PP_ImpSF_CSP1</t>
  </si>
  <si>
    <t>Share_PP_ImpSF_CSP2</t>
  </si>
  <si>
    <t>CapNew_PP_Wind_onshore_Imp</t>
  </si>
  <si>
    <t>CapNew_PP_Wind_offshore_Imp</t>
  </si>
  <si>
    <t>CapNew_PP_PV_power_station_Imp</t>
  </si>
  <si>
    <t>CapNew_PP_CSP_Imp</t>
  </si>
  <si>
    <t>Share_PP_Imp_CSP1</t>
  </si>
  <si>
    <t>Share_PP_Imp_CSP2</t>
  </si>
  <si>
    <t>Output_Power_PP_Biogas</t>
  </si>
  <si>
    <t>Output_Power_PP_Bioliquids</t>
  </si>
  <si>
    <t>Output_Power_PP_GasCC_CCS</t>
  </si>
  <si>
    <t>Share_FOS_in_PP_GasCC_CCS</t>
  </si>
  <si>
    <t>Share_BIO+EE-CH4_in_PP_GasCC_CCS</t>
  </si>
  <si>
    <t>Share_H2_in_PP_GasCC_CCS</t>
  </si>
  <si>
    <t>Output_Power_PP_GasCC_noCCS</t>
  </si>
  <si>
    <t>Share_FOS_in_PP_GasCC_noCCS</t>
  </si>
  <si>
    <t>Share_BIO+EE-CH4_in_PP_GasCC_noCCS</t>
  </si>
  <si>
    <t>Share_H2_in_PP_GasCC_noCCS</t>
  </si>
  <si>
    <t>Output_Power_PP_GasGT</t>
  </si>
  <si>
    <t>Share_FOS_in_PP_GasGT</t>
  </si>
  <si>
    <t>Share_BIO+EE-CH4_in_PP_GasGT</t>
  </si>
  <si>
    <t>Share_H2_in_PP_GasGT</t>
  </si>
  <si>
    <t>Output_Power_PP_HardCoal_CCS</t>
  </si>
  <si>
    <t>Output_Power_PP_HardCoal_noCCS</t>
  </si>
  <si>
    <t>Output_Power_PP_Hydro_medium</t>
  </si>
  <si>
    <t>Output_Power_PP_LandfillGas</t>
  </si>
  <si>
    <t>Output_Power_PP_Lignite_CCS</t>
  </si>
  <si>
    <t>Output_Power_PP_Lignite_noCCS</t>
  </si>
  <si>
    <t>Output_Power_PP_PV_buildings</t>
  </si>
  <si>
    <t>Output_Power_PP_PV_power_station</t>
  </si>
  <si>
    <t>Output_Power_PP_Waste</t>
  </si>
  <si>
    <t>Output_Power_CHP_reg_Oil</t>
  </si>
  <si>
    <t>Output_Power_CHP_reg_Waste</t>
  </si>
  <si>
    <t>Output_Power_CHP_reg_Biomass</t>
  </si>
  <si>
    <t>Output_Power_CHP_reg_HardCoal_CCS</t>
  </si>
  <si>
    <t>Output_Power_CHP_reg_HardCoal_noCCS</t>
  </si>
  <si>
    <t>Output_Power_CHP_reg_Lignite_CCS</t>
  </si>
  <si>
    <t>Output_Power_CHP_reg_Lignite_noCCS</t>
  </si>
  <si>
    <t>Output_Power_CHP_reg_Gas_CCS</t>
  </si>
  <si>
    <t>Share_FOS_in_CHP_reg_Gas_CCS</t>
  </si>
  <si>
    <t>Share_BIO+EE-CH4_in_CHP_reg_Gas_CCS</t>
  </si>
  <si>
    <t>Share_H2_in_CHP_reg_Gas_CCS</t>
  </si>
  <si>
    <t>Output_Power_CHP_reg_Gas_noCCS</t>
  </si>
  <si>
    <t>Share_FOS_in_CHP_reg_Gas_noCCS</t>
  </si>
  <si>
    <t>Share_BIO+EE-CH4_in_CHP_reg_Gas_noCCS</t>
  </si>
  <si>
    <t>Share_H2_in_CHP_reg_Gas_noCCS</t>
  </si>
  <si>
    <t>Output_Power_CHP_loc_Biomass</t>
  </si>
  <si>
    <t>Output_Power_CHP_loc_Biogas</t>
  </si>
  <si>
    <t>Share_CHP_loc_Biogas1</t>
  </si>
  <si>
    <t>Share_CHP_loc_Biogas2</t>
  </si>
  <si>
    <t>Share_CHP_loc_Biogas3</t>
  </si>
  <si>
    <t>Output_Power_CHP_loc_Bioliquids</t>
  </si>
  <si>
    <t>Output_Power_CHP_loc_Geothermal</t>
  </si>
  <si>
    <t>Output_Power_CHP_loc_LandfillGas</t>
  </si>
  <si>
    <t>Output_Power_CHP_loc_GasFuelCell</t>
  </si>
  <si>
    <t>Share_FOS_in_GasNet</t>
  </si>
  <si>
    <t>Share_BIO+EE-CH4_in_GasNet</t>
  </si>
  <si>
    <t>Share_H2_in_GasNet</t>
  </si>
  <si>
    <t>Output_Power_CHP_loc_H2FuelCell</t>
  </si>
  <si>
    <t>Output_Power_CHP_loc_Gas</t>
  </si>
  <si>
    <t>Output_Power_CHP_loc_Oil</t>
  </si>
  <si>
    <t>Output_Power_CHP_IND_Biomass</t>
  </si>
  <si>
    <t>Output_Power_CHP_IND_Gas</t>
  </si>
  <si>
    <t>Output_Power_CHP_IND_HardCoal</t>
  </si>
  <si>
    <t>Output_Power_CHP_IND_Lignite</t>
  </si>
  <si>
    <t>Output_Power_CHP_IND_Oil</t>
  </si>
  <si>
    <t>Output_Power_CHP_IND_GasFuelCell</t>
  </si>
  <si>
    <t>Output_Power_CHP_IND_Gas_BHKW</t>
  </si>
  <si>
    <t>Output_Power_CHP_IND_LandfillGas</t>
  </si>
  <si>
    <t>Share_CHP_IND_Biogas1</t>
  </si>
  <si>
    <t>Share_CHP_IND_Biogas2</t>
  </si>
  <si>
    <t>Share_CHP_IND_Biogas3</t>
  </si>
  <si>
    <t>Output_Power_CHP_IND_Bioliquids</t>
  </si>
  <si>
    <t>Output_Power_CHP_IND_H2FuelCell</t>
  </si>
  <si>
    <t>Output_Power_CHP_IND_Biogas</t>
  </si>
  <si>
    <t>Output_Power_CHP_SV_GasMicro</t>
  </si>
  <si>
    <t>Output_Power_CHP_SV_Biogas</t>
  </si>
  <si>
    <t>Share_CHP_SV_Biogas1</t>
  </si>
  <si>
    <t>Share_CHP_SV_Biogas2</t>
  </si>
  <si>
    <t>Share_CHP_SV_Biogas3</t>
  </si>
  <si>
    <t>Output_Power_CHP_SV_Biomass</t>
  </si>
  <si>
    <t>Output_Power_CHP_SV_Gas</t>
  </si>
  <si>
    <t>Output_Power_CHP_SV_Oil</t>
  </si>
  <si>
    <t>Output_Power_CHP_SV_GasFuelCell</t>
  </si>
  <si>
    <t>Output_Power_CHP_SV_Bioliquids</t>
  </si>
  <si>
    <t>Output_Power_CHP_SV_H2FuelCell</t>
  </si>
  <si>
    <t>Output_Power_CHP_RES_Biomass</t>
  </si>
  <si>
    <t>Output_Power_CHP_RES_Gas</t>
  </si>
  <si>
    <t>Output_Power_CHP_RES_GasFuelCell</t>
  </si>
  <si>
    <t>Output_Heat_CHP_reg_Oil</t>
  </si>
  <si>
    <t>Output_Heat_CHP_reg_Waste</t>
  </si>
  <si>
    <t>Output_Heat_CHP_reg_Biomass</t>
  </si>
  <si>
    <t>Output_Heat_CHP_reg_HardCoal_CCS</t>
  </si>
  <si>
    <t>Output_Heat_CHP_reg_HardCoal_noCCS</t>
  </si>
  <si>
    <t>Output_Heat_CHP_reg_Lignite_CCS</t>
  </si>
  <si>
    <t>Output_Heat_CHP_reg_Lignite_noCCS</t>
  </si>
  <si>
    <t>Output_Heat_CHP_reg_Gas_CCS</t>
  </si>
  <si>
    <t>Output_Heat_CHP_reg_Gas_noCCS</t>
  </si>
  <si>
    <t>Output_Heat_CHP_loc_Biomass</t>
  </si>
  <si>
    <t>Output_Heat_CHP_loc_Biogas</t>
  </si>
  <si>
    <t>Output_Heat_CHP_loc_Bioliquids</t>
  </si>
  <si>
    <t>Output_Heat_CHP_loc_Geothermal</t>
  </si>
  <si>
    <t>Output_Heat_CHP_loc_LandfillGas</t>
  </si>
  <si>
    <t>Output_Heat_CHP_loc_GasFuelCell</t>
  </si>
  <si>
    <t>Output_Heat_CHP_loc_H2FuelCell</t>
  </si>
  <si>
    <t>Output_Heat_CHP_loc_Gas</t>
  </si>
  <si>
    <t>Output_Heat_CHP_loc_Oil</t>
  </si>
  <si>
    <t>Output_Heat_CHP_IND_Biomass</t>
  </si>
  <si>
    <t>Output_Heat_CHP_IND_Gas</t>
  </si>
  <si>
    <t>Output_Heat_CHP_IND_HardCoal</t>
  </si>
  <si>
    <t>Output_Heat_CHP_IND_Lignite</t>
  </si>
  <si>
    <t>Output_Heat_CHP_IND_Oil</t>
  </si>
  <si>
    <t>Output_Heat_CHP_IND_GasFuelCell</t>
  </si>
  <si>
    <t>Output_Heat_CHP_IND_Gas_BHKW</t>
  </si>
  <si>
    <t>Output_Heat_CHP_IND_LandfillGas</t>
  </si>
  <si>
    <t>Output_Heat_CHP_IND_Bioliquids</t>
  </si>
  <si>
    <t>Output_Heat_CHP_IND_H2FuelCell</t>
  </si>
  <si>
    <t>Output_Heat_CHP_IND_Biogas</t>
  </si>
  <si>
    <t>Output_Heat_CHP_SV_GasMicro</t>
  </si>
  <si>
    <t>Output_Heat_CHP_SV_Biogas</t>
  </si>
  <si>
    <t>Output_Heat_CHP_SV_Biomass</t>
  </si>
  <si>
    <t>Output_Heat_CHP_SV_Gas</t>
  </si>
  <si>
    <t>Output_Heat_CHP_SV_Oil</t>
  </si>
  <si>
    <t>Output_Heat_CHP_SV_GasFuelCell</t>
  </si>
  <si>
    <t>Output_Heat_CHP_SV_Bioliquids</t>
  </si>
  <si>
    <t>Output_Heat_CHP_SV_H2FuelCell</t>
  </si>
  <si>
    <t>Output_Heat_CHP_RES_Biomass</t>
  </si>
  <si>
    <t>Output_Heat_CHP_RES_Gas</t>
  </si>
  <si>
    <t>Output_Heat_CHP_RES_GasFuelCell</t>
  </si>
  <si>
    <t>Output_Heat_HP_reg_HardCoal</t>
  </si>
  <si>
    <t>Output_Heat_HP_reg_Lignite</t>
  </si>
  <si>
    <t>Output_Heat_HP_reg_Oil</t>
  </si>
  <si>
    <t>Output_Heat_HP_reg_Gas</t>
  </si>
  <si>
    <t>Output_Heat_HP_reg_Waste</t>
  </si>
  <si>
    <t>Output_Heat_HP_reg_Biomass</t>
  </si>
  <si>
    <t>Output_Heat_HP_reg_Electric</t>
  </si>
  <si>
    <t>Output_Heat_HP_loc_Oil</t>
  </si>
  <si>
    <t>Output_Heat_HP_loc_Gas</t>
  </si>
  <si>
    <t>Output_Heat_HP_loc_Geothermal</t>
  </si>
  <si>
    <t>Output_Heat_HP_loc_Biogas</t>
  </si>
  <si>
    <t>Output_Heat_HP_loc_Bioliquids</t>
  </si>
  <si>
    <t>Output_Heat_HP_loc_Biomass</t>
  </si>
  <si>
    <t>Output_Heat_HP_loc_HeatPump</t>
  </si>
  <si>
    <t>Output_Heat_HP_loc_LandfillGas</t>
  </si>
  <si>
    <t>Output_Heat_HP_loc_Solar</t>
  </si>
  <si>
    <t>Output_Heat_SH_RES_Electric</t>
  </si>
  <si>
    <t>Output_Heat_SH_RES_HardCoal</t>
  </si>
  <si>
    <t>Output_Heat_SH_RES_HeatPump</t>
  </si>
  <si>
    <t>Output_Heat_SH_RES_Solar</t>
  </si>
  <si>
    <t>Output_Heat_SH_RES_Biomass</t>
  </si>
  <si>
    <t>Output_Heat_SH_RES_Oil</t>
  </si>
  <si>
    <t>Output_Heat_SH_RES_Gas</t>
  </si>
  <si>
    <t>Output_Heat_SH_RES_DistrictHeat</t>
  </si>
  <si>
    <t>Output_Heat_HW_RES_Electric</t>
  </si>
  <si>
    <t>Output_Heat_HW_RES_HardCoal</t>
  </si>
  <si>
    <t>Output_Heat_HW_RES_HeatPump</t>
  </si>
  <si>
    <t>Output_Heat_HW_RES_Solar</t>
  </si>
  <si>
    <t>Output_Heat_HW_RES_Biomass</t>
  </si>
  <si>
    <t>Output_Heat_HW_RES_Oil</t>
  </si>
  <si>
    <t>Output_Heat_HW_RES_Gas</t>
  </si>
  <si>
    <t>Output_Heat_HW_RES_DistrictHeat</t>
  </si>
  <si>
    <t>Output_Heat_SHHW_SV_Gas</t>
  </si>
  <si>
    <t>Output_Heat_SHHW_SV_Oil</t>
  </si>
  <si>
    <t>Output_Heat_SHHW_SV_Electric</t>
  </si>
  <si>
    <t>Output_Heat_SHHW_SV_Geothermal</t>
  </si>
  <si>
    <t>Output_Heat_SHHW_SV_Biomass</t>
  </si>
  <si>
    <t>Output_Heat_SHHW_SV_Solar</t>
  </si>
  <si>
    <t>Output_Heat_SHHW_SV_HeatPump</t>
  </si>
  <si>
    <t>Output_Heat_SHHW_SV_Biogas</t>
  </si>
  <si>
    <t>Output_Heat_SHHW_SV_DistrictHeat</t>
  </si>
  <si>
    <t>Output_Heat_SHHW_SV_HardCoal</t>
  </si>
  <si>
    <t>Output_Heat_PH_SV_Biomass</t>
  </si>
  <si>
    <t>Output_Heat_PH_SV_DistrictHeat</t>
  </si>
  <si>
    <t>Output_Heat_PH_SV_Electric</t>
  </si>
  <si>
    <t>Output_Heat_PH_SV_Gas</t>
  </si>
  <si>
    <t>Output_Heat_PH_SV_Geothermal</t>
  </si>
  <si>
    <t>Output_Heat_PH_SV_Oil</t>
  </si>
  <si>
    <t>Output_Heat_PH_SV_Solar</t>
  </si>
  <si>
    <t>Output_Heat_PH_SV_HardCoal</t>
  </si>
  <si>
    <t>Output_Heat_PH_SV_Lignite</t>
  </si>
  <si>
    <t>Output_Heat_PH_SV_HeatPump</t>
  </si>
  <si>
    <t>Output_Heat_SHHW_IND_Biomass</t>
  </si>
  <si>
    <t>Output_Heat_SHHW_IND_DistrictHeat</t>
  </si>
  <si>
    <t>Output_Heat_SHHW_IND_Electric</t>
  </si>
  <si>
    <t>Output_Heat_SHHW_IND_Gas</t>
  </si>
  <si>
    <t>Output_Heat_SHHW_IND_Geothermal</t>
  </si>
  <si>
    <t>Output_Heat_SHHW_IND_HardCoal</t>
  </si>
  <si>
    <t>Output_Heat_SHHW_IND_Lignite</t>
  </si>
  <si>
    <t>Output_Heat_SHHW_IND_Oil</t>
  </si>
  <si>
    <t>Output_Heat_SHHW_IND_Solar</t>
  </si>
  <si>
    <t>Output_Heat_SHHW_IND_HeatPump</t>
  </si>
  <si>
    <t>Output_Heat_PH_IND_Biomass</t>
  </si>
  <si>
    <t>Output_Heat_PH_IND_Electric</t>
  </si>
  <si>
    <t>Output_Heat_PH_IND_Gas</t>
  </si>
  <si>
    <t>Output_Heat_PH_IND_Geothermal</t>
  </si>
  <si>
    <t>Output_Heat_PH_IND_HardCoal</t>
  </si>
  <si>
    <t>Output_Heat_PH_IND_Lignite</t>
  </si>
  <si>
    <t>Output_Heat_PH_IND_Oil</t>
  </si>
  <si>
    <t>Output_Heat_PH_IND_Solar</t>
  </si>
  <si>
    <t>Output_Heat_PH_IND_DistrictHeat</t>
  </si>
  <si>
    <t>Output_Heat_PH_IND_OilProducts</t>
  </si>
  <si>
    <t>Output_Heat_PH_IND_CoalProducts</t>
  </si>
  <si>
    <t>Output_Heat_PH_IND_HeatPump</t>
  </si>
  <si>
    <t>Output_Heat_PH_IND_H2</t>
  </si>
  <si>
    <t>Output_CONV_H2_SteamReforming</t>
  </si>
  <si>
    <t>Output_CONV_H2_Electrolysis</t>
  </si>
  <si>
    <t>Output_CONV_CH4_Methanation</t>
  </si>
  <si>
    <t>Output_CONV_H2_FeedIn</t>
  </si>
  <si>
    <t>Output_CONV_PtL</t>
  </si>
  <si>
    <t>Output_CONV_PBtL</t>
  </si>
  <si>
    <t>Output_CONV_Biogas</t>
  </si>
  <si>
    <t>Output_CONV_Biogas2Grid</t>
  </si>
  <si>
    <t>Output_CONV_Biodiesel</t>
  </si>
  <si>
    <t>Share_CONV_Biodiesel1</t>
  </si>
  <si>
    <t>Share_CONV_Biodiesel2</t>
  </si>
  <si>
    <t>Share_CONV_Biodiesel3</t>
  </si>
  <si>
    <t>Share_CONV_Biodiesel4</t>
  </si>
  <si>
    <t>Output_CONV_Pellets</t>
  </si>
  <si>
    <t>Share_CONV_Pellets1</t>
  </si>
  <si>
    <t>Share_CONV_Pellets2</t>
  </si>
  <si>
    <t>Share_CONV_Pellets3</t>
  </si>
  <si>
    <t>Share_CONV_Pellets4</t>
  </si>
  <si>
    <t>Output_CONV_Bioethanol</t>
  </si>
  <si>
    <t>Share_CONV_Bioethanol1</t>
  </si>
  <si>
    <t>Share_CONV_Bioethanol2</t>
  </si>
  <si>
    <t>Output_CONV_BtL</t>
  </si>
  <si>
    <t>Output_CONV_Bioliq_Fuels</t>
  </si>
  <si>
    <t>Output_CONV_Bioliq_Gas</t>
  </si>
  <si>
    <t>Output_CONV_Bioliq_DistrictHeat</t>
  </si>
  <si>
    <t>Output_CONV_Bioliq_Electricity</t>
  </si>
  <si>
    <t>Output_CONV_PtL_Imp</t>
  </si>
  <si>
    <t>Share_CONV_PtL_IMP1</t>
  </si>
  <si>
    <t>Share_CONV_PtL_IMP2</t>
  </si>
  <si>
    <t>Output_CONV_Methanation_Imp</t>
  </si>
  <si>
    <t>Output_CONV_H2prod_Electrolyis_Imp</t>
  </si>
  <si>
    <t>Output_PP_Wind_offshore_ImpSF</t>
  </si>
  <si>
    <t>Output_PP_Wind_onshore_ImpSF</t>
  </si>
  <si>
    <t>Output_PP_PV_power_station_ImpSF</t>
  </si>
  <si>
    <t>Output_PP_CSP_ImpSF</t>
  </si>
  <si>
    <t>Output_PP_Wind_onshore_Imp</t>
  </si>
  <si>
    <t>Output_PP_Wind_offshore_Imp</t>
  </si>
  <si>
    <t>Output_PP_PV_power_station_Imp</t>
  </si>
  <si>
    <t>Output_PP_CSP_Imp</t>
  </si>
  <si>
    <t>TransportServices_LDV_Otto</t>
  </si>
  <si>
    <t>Share_FOS_in_LDV_Otto</t>
  </si>
  <si>
    <t>Share_BIO_in_LDV_Otto</t>
  </si>
  <si>
    <t>TransportServices_LDV_Diesel</t>
  </si>
  <si>
    <t>Share_FOS_in_LDV_Diesel</t>
  </si>
  <si>
    <t>Share_BIO_in_LDV_Diesel</t>
  </si>
  <si>
    <t>TransportServices_LDV_Electric</t>
  </si>
  <si>
    <t>TransportServices_LDV_Gas</t>
  </si>
  <si>
    <t>Share_FOS_in_LDV_Gas</t>
  </si>
  <si>
    <t>Share_BIO+EE-CH4_in_LDV_Gas</t>
  </si>
  <si>
    <t>Share_H2_in_LDV_Gas</t>
  </si>
  <si>
    <t>TransportServices_LDV_Hybrid</t>
  </si>
  <si>
    <t>Share_FOS_in_LDV_Otto_PHEV</t>
  </si>
  <si>
    <t>Share_BIO_in_LDV_Otto_PHEV</t>
  </si>
  <si>
    <t>Share_EL_in_LDV_Otto_PHEV</t>
  </si>
  <si>
    <t>TransportServices_LDV_H2FuelCell</t>
  </si>
  <si>
    <t>TransportServices_HDV_Diesel</t>
  </si>
  <si>
    <t>Share_FOS_in_HDV_Diesel</t>
  </si>
  <si>
    <t>Share_BIO+SYN_in_HDV_Diesel</t>
  </si>
  <si>
    <t>TransportServices_HDV_Hybrid</t>
  </si>
  <si>
    <t>Share_FOS_in_HDV_Diesel_PHEV</t>
  </si>
  <si>
    <t>Share_BIO+SYN_in_HDV_Diesel_PHEV</t>
  </si>
  <si>
    <t>Share_EL_in_HDV_Diesel_PHEV</t>
  </si>
  <si>
    <t>TransportServices_HDV_H2FuelCell</t>
  </si>
  <si>
    <t>TransportServices_HDV_Gas</t>
  </si>
  <si>
    <t>Share_FOS_in_HDV_Gas</t>
  </si>
  <si>
    <t>Share_BIO+EE-CH4_in_HDV_Gas</t>
  </si>
  <si>
    <t>Share_H2_in_HDV_Gas</t>
  </si>
  <si>
    <t>TransportServices_PC_Otto</t>
  </si>
  <si>
    <t>Share_FOS_in_PC_Otto</t>
  </si>
  <si>
    <t>Share_BIO_in_PC_Otto</t>
  </si>
  <si>
    <t>TransportServices_PC_Otto_PHEV</t>
  </si>
  <si>
    <t>Share_FOS_in_PC_Otto_PHEV</t>
  </si>
  <si>
    <t>Share_BIO_in_PC_Otto_PHEV</t>
  </si>
  <si>
    <t>Share_EL_in_PC_Otto_PHEV</t>
  </si>
  <si>
    <t>TransportServices_PC_Diesel</t>
  </si>
  <si>
    <t>Share_FOS_in_PC_Diesel</t>
  </si>
  <si>
    <t>Share_BIO_in_PC_Diesel</t>
  </si>
  <si>
    <t>TransportServices_PC_Diesel_PHEV</t>
  </si>
  <si>
    <t>Share_FOS_in_PC_Diesel_PHEV</t>
  </si>
  <si>
    <t>Share_BIO_in_PC_Diesel_PHEV</t>
  </si>
  <si>
    <t>Share_EL_in_PC_Diesel_PHEV</t>
  </si>
  <si>
    <t>TransportServices_PC_Gas</t>
  </si>
  <si>
    <t>Share_FOS_in_PC_Gas</t>
  </si>
  <si>
    <t>Share_BIO+EE-CH4_in_PC_Gas</t>
  </si>
  <si>
    <t>Share_H2_in_PC_Gas</t>
  </si>
  <si>
    <t>TransportServices_PC_H2FuelCell</t>
  </si>
  <si>
    <t>TransportServices_PC_BEV</t>
  </si>
  <si>
    <t>TransportServices_RAIL_Pass_Electric</t>
  </si>
  <si>
    <t>Share_HIGHSPEED_in_TrP_Electric</t>
  </si>
  <si>
    <t>Share_REGIONAL_in_TrP_Electric</t>
  </si>
  <si>
    <t>Share_URBAN_in_TrP_Electric</t>
  </si>
  <si>
    <t>Share_TRAM_in_TrP_Electric</t>
  </si>
  <si>
    <t>TransportServices_RAIL_Pass_Diesel</t>
  </si>
  <si>
    <t>Share_FOS_in_TrP_Diesel</t>
  </si>
  <si>
    <t>Share_BIO_in_TrP_Diesel</t>
  </si>
  <si>
    <t>TransportServices_RAIL_Pass_H2FuelCell</t>
  </si>
  <si>
    <t>TransportServices_RAIL_Freight_Electric</t>
  </si>
  <si>
    <t>TransportServices_RAIL_Freight_Diesel</t>
  </si>
  <si>
    <t>Share_FOS_in_TrG_Diesel</t>
  </si>
  <si>
    <t>Share_BIO_in_TrG_Diesel</t>
  </si>
  <si>
    <t>TransportServices_RAIL_Freight_H2FuelCell</t>
  </si>
  <si>
    <t>TransportServices_NAV_DieselInland</t>
  </si>
  <si>
    <t>Share_FOS_in_NavIn</t>
  </si>
  <si>
    <t>Share_BIO+SYN_in_NavIn</t>
  </si>
  <si>
    <t>TransportServices_NAV_GasInland</t>
  </si>
  <si>
    <t>TransportServices_NAV_DieselMarine</t>
  </si>
  <si>
    <t>Share_FOS_in_NavC</t>
  </si>
  <si>
    <t>Share_BIO+SYN_in_NavC</t>
  </si>
  <si>
    <t>TransportServices_AVI_Pass</t>
  </si>
  <si>
    <t>Share_FOS_in_AviP</t>
  </si>
  <si>
    <t>Share_BIO+SYN_in_AviP</t>
  </si>
  <si>
    <t>TransportServices_AVI_Freight</t>
  </si>
  <si>
    <t>Share_FOS_in_AviG</t>
  </si>
  <si>
    <t>Share_BIO+SYN_in_AviG</t>
  </si>
  <si>
    <t>TransportServices_PRT_Diesel</t>
  </si>
  <si>
    <t>Share_FOS_in_BUS_Diesel</t>
  </si>
  <si>
    <t>Share_BIO_in_BUS_Diesel</t>
  </si>
  <si>
    <t>TransportServices_PRT_Diesel_PHEV</t>
  </si>
  <si>
    <t>Share_FOS_in_BUS_Diesel_PHEV</t>
  </si>
  <si>
    <t>Share_BIO_in_BUS_Diesel_PHEV</t>
  </si>
  <si>
    <t>Share_EL_in_BUS_Diesel_PHEV</t>
  </si>
  <si>
    <t>TransportServices_PRT_Electric</t>
  </si>
  <si>
    <t>TransportServices_PRT_Gas</t>
  </si>
  <si>
    <t>Share_FOS_in_BUS_Gas</t>
  </si>
  <si>
    <t>Share_BIO+EE-CH4_in_BUS_Gas</t>
  </si>
  <si>
    <t>Share_H2_in_BUS_Gas</t>
  </si>
  <si>
    <t>TransportServices_PRT_H2FuelCell</t>
  </si>
  <si>
    <t>TransportServices_MC_Otto</t>
  </si>
  <si>
    <t>Share_FOS_in_MC_Otto</t>
  </si>
  <si>
    <t>Share_BIO_in_MC_Otto</t>
  </si>
  <si>
    <t>TransportServices_MC_Electric</t>
  </si>
  <si>
    <t>TransportServices_MC_H2FuelCell</t>
  </si>
  <si>
    <t>CHP_loc_Biogas</t>
  </si>
  <si>
    <t>CHP (local)</t>
  </si>
  <si>
    <t>CHP_loc_Bioliquids</t>
  </si>
  <si>
    <t>CHP_loc_Biomass</t>
  </si>
  <si>
    <t>CHP_loc_Gas</t>
  </si>
  <si>
    <t>CHP_loc_GasFuelCell</t>
  </si>
  <si>
    <t>CHP_loc_Geothermal</t>
  </si>
  <si>
    <t>CHP_loc_H2FuelCell</t>
  </si>
  <si>
    <t>CHP_loc_LandfillGas</t>
  </si>
  <si>
    <t>CHP_loc_Oil</t>
  </si>
  <si>
    <t>CHP_reg_Biomass</t>
  </si>
  <si>
    <t>CHP (regional)</t>
  </si>
  <si>
    <t>CHP_reg_Gas_CCS</t>
  </si>
  <si>
    <t>CHP_reg_Gas_noCCS</t>
  </si>
  <si>
    <t>CHP_reg_HardCoal_CCS</t>
  </si>
  <si>
    <t>CHP_reg_HardCoal_noCCS</t>
  </si>
  <si>
    <t>CHP_reg_Lignite_CCS</t>
  </si>
  <si>
    <t>CHP_reg_Lignite_noCCS</t>
  </si>
  <si>
    <t>CHP_reg_Oil</t>
  </si>
  <si>
    <t>CHP_reg_Waste</t>
  </si>
  <si>
    <t>PP_Biogas</t>
  </si>
  <si>
    <t>PP_Bioliquids</t>
  </si>
  <si>
    <t>PP_GasCC_CCS</t>
  </si>
  <si>
    <t>PP_GasCC_noCCS</t>
  </si>
  <si>
    <t>PP_GasGT</t>
  </si>
  <si>
    <t>PP_HardCoal_CCS</t>
  </si>
  <si>
    <t>PP_HardCoal_noCCS</t>
  </si>
  <si>
    <t>PP_Hydro_medium</t>
  </si>
  <si>
    <t>PP_LandfillGas</t>
  </si>
  <si>
    <t>PP_Lignite_CCS</t>
  </si>
  <si>
    <t>PP_Lignite_noCCS</t>
  </si>
  <si>
    <t>PP_PV_buildings</t>
  </si>
  <si>
    <t>PP_PV_power_station</t>
  </si>
  <si>
    <t>PP_Waste</t>
  </si>
  <si>
    <t>CHP_RES_Biomass</t>
  </si>
  <si>
    <t>CHP (residential)</t>
  </si>
  <si>
    <t>PowderBlue</t>
  </si>
  <si>
    <t>CHP_RES_GasFuelCell</t>
  </si>
  <si>
    <t>CHP_RES_Gas</t>
  </si>
  <si>
    <t>CHP_IND_Biofuel</t>
  </si>
  <si>
    <t>CHP_IND_Biogas</t>
  </si>
  <si>
    <t>CHP_IND_Biomass</t>
  </si>
  <si>
    <t>CHP_IND_Gas</t>
  </si>
  <si>
    <t>CHP_IND_Gas_BHKW</t>
  </si>
  <si>
    <t>CHP_IND_GasFuelCell</t>
  </si>
  <si>
    <t>CHP_IND_H2FuelCell</t>
  </si>
  <si>
    <t>CHP_IND_HardCoal</t>
  </si>
  <si>
    <t>CHP_IND_LandfillGas</t>
  </si>
  <si>
    <t>CHP_IND_Lignite</t>
  </si>
  <si>
    <t>CHP_IND_Oil</t>
  </si>
  <si>
    <t>CHP_SV_Biofuel</t>
  </si>
  <si>
    <t>CHP (services)</t>
  </si>
  <si>
    <t>CHP_SV_Biogas</t>
  </si>
  <si>
    <t>CHP_SV_Biomass</t>
  </si>
  <si>
    <t>CHP_SV_Gas</t>
  </si>
  <si>
    <t>CHP_SV_GasFuelCell</t>
  </si>
  <si>
    <t>CHP_SV_GasMicro</t>
  </si>
  <si>
    <t>CHP_SV_H2FuelCell</t>
  </si>
  <si>
    <t>CHP_SV_Oil</t>
  </si>
  <si>
    <t>PStor_PHS</t>
  </si>
  <si>
    <t>Power Storage</t>
  </si>
  <si>
    <t>Teal</t>
  </si>
  <si>
    <t>MediumSlateBlue</t>
  </si>
  <si>
    <t>PStor_Li</t>
  </si>
  <si>
    <t>LightSeaGreen</t>
  </si>
  <si>
    <t>PStor_VRFB</t>
  </si>
  <si>
    <t>PStor_CAES</t>
  </si>
  <si>
    <t>PStorRes_PHS</t>
  </si>
  <si>
    <t>PStorRes_Li</t>
  </si>
  <si>
    <t>PStorRes_VRFB</t>
  </si>
  <si>
    <t>PStorRes_CAES</t>
  </si>
  <si>
    <t>SHHW_IND_Biomass</t>
  </si>
  <si>
    <t>Industry SH/HW</t>
  </si>
  <si>
    <t>SHHW_IND_DistrictHeat</t>
  </si>
  <si>
    <t>SHHW_IND_Electric</t>
  </si>
  <si>
    <t>SHHW_IND_Gas</t>
  </si>
  <si>
    <t>SHHW_IND_Geothermal</t>
  </si>
  <si>
    <t>SHHW_IND_HardCoal</t>
  </si>
  <si>
    <t>SHHW_IND_HeatPump</t>
  </si>
  <si>
    <t>SHHW_IND_Lignite</t>
  </si>
  <si>
    <t>SHHW_IND_Oil</t>
  </si>
  <si>
    <t>SHHW_IND_Solar</t>
  </si>
  <si>
    <t>PH_IND_Biomass</t>
  </si>
  <si>
    <t>Industry PH</t>
  </si>
  <si>
    <t>PH_IND_CoalProducts</t>
  </si>
  <si>
    <t>PH_IND_DistrictHeat</t>
  </si>
  <si>
    <t>PH_IND_Electric</t>
  </si>
  <si>
    <t>PH_IND_Gas</t>
  </si>
  <si>
    <t>PH_IND_Geothermal</t>
  </si>
  <si>
    <t>PH_IND_H2</t>
  </si>
  <si>
    <t>PH_IND_HardCoal</t>
  </si>
  <si>
    <t>PH_IND_HeatPump</t>
  </si>
  <si>
    <t>PH_IND_Lignite</t>
  </si>
  <si>
    <t>PH_IND_Oil</t>
  </si>
  <si>
    <t>PH_IND_OilProducts</t>
  </si>
  <si>
    <t>PH_IND_Solar</t>
  </si>
  <si>
    <t>SHHW_SV_Biogas</t>
  </si>
  <si>
    <t>Services SH/HW</t>
  </si>
  <si>
    <t>SHHW_SV_Biomass</t>
  </si>
  <si>
    <t>SHHW_SV_DistrictHeat</t>
  </si>
  <si>
    <t>SHHW_SV_Electric</t>
  </si>
  <si>
    <t>SHHW_SV_Gas</t>
  </si>
  <si>
    <t>SHHW_SV_Geothermal</t>
  </si>
  <si>
    <t>SHHW_SV_HardCoal</t>
  </si>
  <si>
    <t>SHHW_SV_HeatPump</t>
  </si>
  <si>
    <t>SHHW_SV_Oil</t>
  </si>
  <si>
    <t>SHHW_SV_Solar</t>
  </si>
  <si>
    <t>PH_SV_Biomass</t>
  </si>
  <si>
    <t>Services PH</t>
  </si>
  <si>
    <t>FireBrick</t>
  </si>
  <si>
    <t>PH_SV_DistrictHeat</t>
  </si>
  <si>
    <t>PH_SV_Electric</t>
  </si>
  <si>
    <t>PH_SV_Gas</t>
  </si>
  <si>
    <t>PH_SV_Geothermal</t>
  </si>
  <si>
    <t>PH_SV_HardCoal</t>
  </si>
  <si>
    <t>PH_SV_HeatPump</t>
  </si>
  <si>
    <t>PH_SV_Lignite</t>
  </si>
  <si>
    <t>PH_SV_Oil</t>
  </si>
  <si>
    <t>PH_SV_Solar</t>
  </si>
  <si>
    <t>SH_RES_Biomass</t>
  </si>
  <si>
    <t>Residential SH</t>
  </si>
  <si>
    <t>SH_RES_HardCoal</t>
  </si>
  <si>
    <t>SH_RES_DistrcitHeat</t>
  </si>
  <si>
    <t>SH_RES_Electric</t>
  </si>
  <si>
    <t>SH_RES_Gas</t>
  </si>
  <si>
    <t>SH_RES_HeatPump</t>
  </si>
  <si>
    <t>SH_RES_Oil</t>
  </si>
  <si>
    <t>SH_RES_Solar</t>
  </si>
  <si>
    <t>HW_RES_Biomass</t>
  </si>
  <si>
    <t>Residential HW</t>
  </si>
  <si>
    <t>Moccasin</t>
  </si>
  <si>
    <t>HW_RES_HardCoal</t>
  </si>
  <si>
    <t>HW_RES_DistrictHeat</t>
  </si>
  <si>
    <t>HW_RES_Electric</t>
  </si>
  <si>
    <t>HW_RES_Gas</t>
  </si>
  <si>
    <t>HW_RES_HeatPump</t>
  </si>
  <si>
    <t>HW_RES_Oil</t>
  </si>
  <si>
    <t>HW_RES_Solar</t>
  </si>
  <si>
    <t>HP_loc_Biofuel</t>
  </si>
  <si>
    <t>Heating Plants (local)</t>
  </si>
  <si>
    <t>HP_loc_Biogas</t>
  </si>
  <si>
    <t>HP_loc_Biomass</t>
  </si>
  <si>
    <t>HP_loc_Gas</t>
  </si>
  <si>
    <t>HP_loc_Geothermal</t>
  </si>
  <si>
    <t>HP_loc_HeatPump</t>
  </si>
  <si>
    <t>HP_loc_LandfillGas</t>
  </si>
  <si>
    <t>HP_loc_Oil</t>
  </si>
  <si>
    <t>HP_loc_Solar</t>
  </si>
  <si>
    <t>HP_reg_Biomass</t>
  </si>
  <si>
    <t>Heating Plants (regional)</t>
  </si>
  <si>
    <t>DarkViolet</t>
  </si>
  <si>
    <t>HP_reg_Electric</t>
  </si>
  <si>
    <t>HP_reg_Gas</t>
  </si>
  <si>
    <t>HP_reg_HardCoal</t>
  </si>
  <si>
    <t>HP_reg_Lignite</t>
  </si>
  <si>
    <t>HP_reg_Oil</t>
  </si>
  <si>
    <t>HP_reg_Waste</t>
  </si>
  <si>
    <t>CONV_H2_Electrolysis</t>
  </si>
  <si>
    <t>CONV_H2_SteamReforming</t>
  </si>
  <si>
    <t>CONV_CH4_Methanation</t>
  </si>
  <si>
    <t>OrangeRed</t>
  </si>
  <si>
    <t>CONV_H2_FeedIn</t>
  </si>
  <si>
    <t>CONV_PtL</t>
  </si>
  <si>
    <t>CONV_PBtL</t>
  </si>
  <si>
    <t>DarkKhaki</t>
  </si>
  <si>
    <t>CONV_Bioliq</t>
  </si>
  <si>
    <t>CONV_Pellets</t>
  </si>
  <si>
    <t>LawnGreen</t>
  </si>
  <si>
    <t>CONV_BtL</t>
  </si>
  <si>
    <t>CONV_Bioethanol</t>
  </si>
  <si>
    <t>PaleGreen</t>
  </si>
  <si>
    <t>CONV_Biodiesel</t>
  </si>
  <si>
    <t>CONV_Biogas2Grid</t>
  </si>
  <si>
    <t>YellowGreen</t>
  </si>
  <si>
    <t>CONV_Biogas</t>
  </si>
  <si>
    <t>DarkSeaGreen</t>
  </si>
  <si>
    <t>PC_BEV</t>
  </si>
  <si>
    <t>Road Passenger Transport</t>
  </si>
  <si>
    <t>PC_Diesel</t>
  </si>
  <si>
    <t>PC_Diesel_PHEV</t>
  </si>
  <si>
    <t>PC_Gas</t>
  </si>
  <si>
    <t>PC_H2FuelCell</t>
  </si>
  <si>
    <t>PC_Otto</t>
  </si>
  <si>
    <t>PC_Otto_PHEV</t>
  </si>
  <si>
    <t>LightGray</t>
  </si>
  <si>
    <t>PCbatt_BEV</t>
  </si>
  <si>
    <t>PCbatt_Diesel_PHEV</t>
  </si>
  <si>
    <t>PCbatt_H2FuelCell</t>
  </si>
  <si>
    <t>PCbatt_Otto_PHEV</t>
  </si>
  <si>
    <t>MC_Otto</t>
  </si>
  <si>
    <t>MC_Electric</t>
  </si>
  <si>
    <t>Brown</t>
  </si>
  <si>
    <t>MC_H2FuelCell</t>
  </si>
  <si>
    <t>Sienna</t>
  </si>
  <si>
    <t>PRT_Diesel</t>
  </si>
  <si>
    <t>Chocolate</t>
  </si>
  <si>
    <t>PRT_Diesel_PHEV</t>
  </si>
  <si>
    <t>Peru</t>
  </si>
  <si>
    <t>PRT_Electric</t>
  </si>
  <si>
    <t>DarkGoldenrod</t>
  </si>
  <si>
    <t>PRT_Gas</t>
  </si>
  <si>
    <t>SandyBrown</t>
  </si>
  <si>
    <t>PRT_H2FuelCell</t>
  </si>
  <si>
    <t>LDV_Otto</t>
  </si>
  <si>
    <t>Road Freight Transport</t>
  </si>
  <si>
    <t>Cornsilk</t>
  </si>
  <si>
    <t>LDV_Diesel</t>
  </si>
  <si>
    <t>NavajoWhite</t>
  </si>
  <si>
    <t>LDV_Electric</t>
  </si>
  <si>
    <t>BurlyWood</t>
  </si>
  <si>
    <t>LDV_Gas</t>
  </si>
  <si>
    <t>LDV_Hybrid</t>
  </si>
  <si>
    <t>LDV_H2FuelCell</t>
  </si>
  <si>
    <t>Goldenrod</t>
  </si>
  <si>
    <t>HDV_Diesel</t>
  </si>
  <si>
    <t>HDV_Hybrid</t>
  </si>
  <si>
    <t>HDV_H2FuelCell</t>
  </si>
  <si>
    <t>HDV_Gas</t>
  </si>
  <si>
    <t>RAIL_Pass_Electric</t>
  </si>
  <si>
    <t>Rail Transport</t>
  </si>
  <si>
    <t>RAIL_Pass_Diesel</t>
  </si>
  <si>
    <t>RAIL_Pass_H2FuelCell</t>
  </si>
  <si>
    <t>RAIL_Freight_Electric</t>
  </si>
  <si>
    <t>RAIL_Freight_Diesel</t>
  </si>
  <si>
    <t>RAIL_Freight_H2FuelCell</t>
  </si>
  <si>
    <t>LightSkyBlue</t>
  </si>
  <si>
    <t>AVI_Pass</t>
  </si>
  <si>
    <t>AVI_Freight</t>
  </si>
  <si>
    <t>NAV_DieselInland</t>
  </si>
  <si>
    <t>Gainsboro</t>
  </si>
  <si>
    <t>NAV_GasInland</t>
  </si>
  <si>
    <t>NAV_DieselMarine</t>
  </si>
  <si>
    <t>CONV_PtL_Imp</t>
  </si>
  <si>
    <t>Synfuel Imports</t>
  </si>
  <si>
    <t>Khaki</t>
  </si>
  <si>
    <t>CONV_Methanation_Imp</t>
  </si>
  <si>
    <t>CONV_H2prod_Electrolyis_Imp</t>
  </si>
  <si>
    <t>PP_Wind_offshore_ImpSF</t>
  </si>
  <si>
    <t>PP_Wind_onshore_ImpSF</t>
  </si>
  <si>
    <t>PP_PV_power_station_ImpSF</t>
  </si>
  <si>
    <t>PP_CSP_ImpSF</t>
  </si>
  <si>
    <t>PP_Wind_onshore_Imp</t>
  </si>
  <si>
    <t>RES Power Imports</t>
  </si>
  <si>
    <t>PP_Wind_offshore_Imp</t>
  </si>
  <si>
    <t>PP_PV_power_station_Imp</t>
  </si>
  <si>
    <t>PP_CSP_Imp</t>
  </si>
  <si>
    <t>CHP_loc_P_Biogas</t>
  </si>
  <si>
    <t>SH_RES</t>
  </si>
  <si>
    <t>RES Space Heat</t>
  </si>
  <si>
    <t>CHP_loc_H_Biogas</t>
  </si>
  <si>
    <t>HW_RES</t>
  </si>
  <si>
    <t>RES Hot Water</t>
  </si>
  <si>
    <t>CHP_loc_P_Bioliquids</t>
  </si>
  <si>
    <t>OTH_RES</t>
  </si>
  <si>
    <t>RES Other Appl</t>
  </si>
  <si>
    <t>CHP_loc_H_Bioliquids</t>
  </si>
  <si>
    <t>PH_SV</t>
  </si>
  <si>
    <t>CHP_loc_P_Biomass</t>
  </si>
  <si>
    <t>SHHW_SV</t>
  </si>
  <si>
    <t>SV Process Heat</t>
  </si>
  <si>
    <t>CHP_loc_H_Biomass</t>
  </si>
  <si>
    <t>OTH_SV</t>
  </si>
  <si>
    <t>SV Other Appl</t>
  </si>
  <si>
    <t>CHP_loc_P_Gas</t>
  </si>
  <si>
    <t>SHHW_IND</t>
  </si>
  <si>
    <t>CHP_loc_H_Gas</t>
  </si>
  <si>
    <t>PH_IND</t>
  </si>
  <si>
    <t>IND Process Heat</t>
  </si>
  <si>
    <t>CHP_loc_P_GasFuelCell</t>
  </si>
  <si>
    <t>OTH_IND</t>
  </si>
  <si>
    <t>IND Other Appl.</t>
  </si>
  <si>
    <t>CHP_loc_H_GasFuelCell</t>
  </si>
  <si>
    <t>PC</t>
  </si>
  <si>
    <t>Passenger Cars</t>
  </si>
  <si>
    <t>CHP_loc_P_Geothermal</t>
  </si>
  <si>
    <t>PTr</t>
  </si>
  <si>
    <t>Passenger Trains</t>
  </si>
  <si>
    <t>CHP_loc_H_Geothermal</t>
  </si>
  <si>
    <t>PAvi</t>
  </si>
  <si>
    <t>Passenger Aviation</t>
  </si>
  <si>
    <t>CHP_loc_P_H2FuelCell</t>
  </si>
  <si>
    <t>FrC</t>
  </si>
  <si>
    <t>Freight Cars</t>
  </si>
  <si>
    <t>CHP_loc_H_H2FuelCell</t>
  </si>
  <si>
    <t>FrTr</t>
  </si>
  <si>
    <t>Freight Trains</t>
  </si>
  <si>
    <t>CHP_loc_P_LandfillGas</t>
  </si>
  <si>
    <t>FrAvi</t>
  </si>
  <si>
    <t>Freight Aviation</t>
  </si>
  <si>
    <t>CHP_loc_H_LandfillGas</t>
  </si>
  <si>
    <t>FrNavi</t>
  </si>
  <si>
    <t>DarkGreen</t>
  </si>
  <si>
    <t>CHP_loc_P_Oil</t>
  </si>
  <si>
    <t>NonEnergy</t>
  </si>
  <si>
    <t>Grey</t>
  </si>
  <si>
    <t>CHP_loc_H_Oil</t>
  </si>
  <si>
    <t>CHP_reg_P_Biomass</t>
  </si>
  <si>
    <t>CHP_loc_H</t>
  </si>
  <si>
    <t>CHP_reg_H_Biomass</t>
  </si>
  <si>
    <t>CHP_loc_P</t>
  </si>
  <si>
    <t>CHP_reg_P_Gas_CCS</t>
  </si>
  <si>
    <t>CHP_reg_H</t>
  </si>
  <si>
    <t>CHP_reg_H_Gas_CCS</t>
  </si>
  <si>
    <t>CHP_reg_P</t>
  </si>
  <si>
    <t>CHP_reg_P_Gas_noCCS</t>
  </si>
  <si>
    <t>CHP_RES_H</t>
  </si>
  <si>
    <t>CHP_reg_H_Gas_noCCS</t>
  </si>
  <si>
    <t>CHP_RES_P</t>
  </si>
  <si>
    <t>CHP_reg_P_HardCoal_CCS</t>
  </si>
  <si>
    <t>CHP_SV_H</t>
  </si>
  <si>
    <t>CHP_reg_H_HardCoal_CCS</t>
  </si>
  <si>
    <t>CHP_SV_P</t>
  </si>
  <si>
    <t>CHP_reg_P_HardCoal_noCCS</t>
  </si>
  <si>
    <t>CHP_reg_H_HardCoal_noCCS</t>
  </si>
  <si>
    <t>CHP_reg_P_Lignite_CCS</t>
  </si>
  <si>
    <t>HP_loc</t>
  </si>
  <si>
    <t>CHP_reg_H_Lignite_CCS</t>
  </si>
  <si>
    <t>HP_reg</t>
  </si>
  <si>
    <t>CHP_reg_P_Lignite_noCCS</t>
  </si>
  <si>
    <t>H2dir</t>
  </si>
  <si>
    <t>CHP_reg_H_Lignite_noCCS</t>
  </si>
  <si>
    <t>H2grid</t>
  </si>
  <si>
    <t>GasGrid</t>
  </si>
  <si>
    <t>CHP_reg_P_Oil</t>
  </si>
  <si>
    <t>CH4</t>
  </si>
  <si>
    <t>CHP_reg_H_Oil</t>
  </si>
  <si>
    <t>CHP_reg_P_Waste</t>
  </si>
  <si>
    <t>CHP_reg_H_Waste</t>
  </si>
  <si>
    <t>BtL</t>
  </si>
  <si>
    <t>CHP_RES_P_Biomass</t>
  </si>
  <si>
    <t>CHP_RES_H_Biomass</t>
  </si>
  <si>
    <t>CHP_RES_P_GasFuelCell</t>
  </si>
  <si>
    <t>CHP_RES_H_GasFuelCell</t>
  </si>
  <si>
    <t>CHP_RES_P_Gas</t>
  </si>
  <si>
    <t>CHP_RES_H_Gas</t>
  </si>
  <si>
    <t>CHP_IND_P_Biofuel</t>
  </si>
  <si>
    <t>CHP_IND_H_Biofuel</t>
  </si>
  <si>
    <t>CHP_IND_P_Biogas</t>
  </si>
  <si>
    <t>CHP_IND_H_Biogas</t>
  </si>
  <si>
    <t>CHP_IND_P_Biomass</t>
  </si>
  <si>
    <t>CHP_IND_H_Biomass</t>
  </si>
  <si>
    <t>CHP_IND_P_Gas</t>
  </si>
  <si>
    <t>CHP_IND_H_Gas</t>
  </si>
  <si>
    <t>CHP_IND_P_Gas_BHKW</t>
  </si>
  <si>
    <t>CHP_IND_H_Gas_BHKW</t>
  </si>
  <si>
    <t>CHP_IND_P_GasFuelCell</t>
  </si>
  <si>
    <t>CHP_IND_H_GasFuelCell</t>
  </si>
  <si>
    <t>CHP_IND_P_H2FuelCell</t>
  </si>
  <si>
    <t>CHP_IND_H_H2FuelCell</t>
  </si>
  <si>
    <t>CHP_IND_P_HardCoal</t>
  </si>
  <si>
    <t>CHP_IND_H_HardCoal</t>
  </si>
  <si>
    <t>CHP_IND_P_LandfillGas</t>
  </si>
  <si>
    <t>CHP_IND_H_LandfillGas</t>
  </si>
  <si>
    <t>CHP_IND_P_Lignite</t>
  </si>
  <si>
    <t>CHP_IND_H_Lignite</t>
  </si>
  <si>
    <t>CHP_IND_P_Oil</t>
  </si>
  <si>
    <t>CHP_IND_H_Oil</t>
  </si>
  <si>
    <t>CHP_SV_P_Biofuel</t>
  </si>
  <si>
    <t>CHP_SV_H_Biofuel</t>
  </si>
  <si>
    <t>CHP_SV_P_Biogas</t>
  </si>
  <si>
    <t>CHP_SV_H_Biogas</t>
  </si>
  <si>
    <t>CHP_SV_P_Biomass</t>
  </si>
  <si>
    <t>CHP_SV_H_Biomass</t>
  </si>
  <si>
    <t>CHP_SV_P_Gas</t>
  </si>
  <si>
    <t>CHP_SV_H_Gas</t>
  </si>
  <si>
    <t>CHP_SV_P_GasFuelCell</t>
  </si>
  <si>
    <t>CHP_SV_H_GasFuelCell</t>
  </si>
  <si>
    <t>CHP_SV_P_GasMicro</t>
  </si>
  <si>
    <t>CHP_SV_H_GasMicro</t>
  </si>
  <si>
    <t>CHP_SV_P_H2FuelCell</t>
  </si>
  <si>
    <t>CHP_SV_H_H2FuelCell</t>
  </si>
  <si>
    <t>CHP_SV_P_Oil</t>
  </si>
  <si>
    <t>CHP_SV_H_Oil</t>
  </si>
  <si>
    <t>P2X_Imports</t>
  </si>
  <si>
    <t>0,001 MW</t>
  </si>
  <si>
    <t>PV rooftop (thin film)</t>
  </si>
  <si>
    <t>PV open ground (CdTe)</t>
  </si>
  <si>
    <t>1,3 MW</t>
  </si>
  <si>
    <t>PV open ground (single-Si)</t>
  </si>
  <si>
    <t>PV open ground (multi-Si)</t>
  </si>
  <si>
    <t>MJ/MW</t>
  </si>
  <si>
    <t>CTU/MW</t>
  </si>
  <si>
    <t>CTU</t>
  </si>
  <si>
    <t>disease incidence/MW</t>
  </si>
  <si>
    <t>disease incidence</t>
  </si>
  <si>
    <t>points/MW</t>
  </si>
  <si>
    <t>points</t>
  </si>
  <si>
    <t>m3 water-Eq/MW</t>
  </si>
  <si>
    <t>Share_PP_PV_buildings1</t>
  </si>
  <si>
    <t>Share_PP_PV_buildings2</t>
  </si>
  <si>
    <t>Share_PP_PV_buildings3</t>
  </si>
  <si>
    <t>Share_PP_PV_power_station1</t>
  </si>
  <si>
    <t>Share_PP_PV_power_station2</t>
  </si>
  <si>
    <t>Share_PP_PV_power_station3</t>
  </si>
  <si>
    <t>CapNewSm+CapDecomSm+Oper+CapInst</t>
  </si>
  <si>
    <t>SV Space Heat/Hot Water</t>
  </si>
  <si>
    <t>IND Space Heat/Hot Water</t>
  </si>
  <si>
    <t>Non-energy cons.</t>
  </si>
  <si>
    <t>×</t>
  </si>
  <si>
    <t>electricity production, nuclear, pressure water reactor | electricity, high voltage | cut-off, U - NC</t>
  </si>
  <si>
    <t>electricity production, nuclear, boiling water reactor | electricity, high voltage | cut-off, U - NC</t>
  </si>
  <si>
    <t>electricity production, lignite | electricity, high voltage | cut-off, U -  NC</t>
  </si>
  <si>
    <t>electricity production, hard coal | electricity, high voltage | cut-off, U - NC</t>
  </si>
  <si>
    <t>No construction (NC)</t>
  </si>
  <si>
    <t>No (original) fuel input (NF)</t>
  </si>
  <si>
    <t>electricity production, natural gas, conventional power plant | electricity, high voltage | cut-off, U - NC</t>
  </si>
  <si>
    <t>electricity production, natural gas, conventional power plant | electricity, high voltage | cut-off, U - NC - NF</t>
  </si>
  <si>
    <t>electricity production, natural gas, conventional power plant | electricity, high voltage | cut-off, U - NC - NF - DEF</t>
  </si>
  <si>
    <t>market for nuclear power plant, pressure water reactor 1000MW | nuclear power plant, pressure water reactor 1000MW | cut-off, U - ORG</t>
  </si>
  <si>
    <t>market for nuclear power plant, boiling water reactor 1000MW | nuclear power plant, boiling water reactor 1000MW | cut-off, U - ORG</t>
  </si>
  <si>
    <t>market for lignite power plant | lignite power plant | cut-off, U - ORG</t>
  </si>
  <si>
    <t>market for hard coal power plant | hard coal power plant | cut-off, U - ORG</t>
  </si>
  <si>
    <t>market for gas power plant, 100MW electrical | gas power plant, 100MW electrical | cut-off, U - ORG</t>
  </si>
  <si>
    <t>market for gas turbine, 10MW electrical | gas turbine, 10MW electrical | cut-off, U - ORG</t>
  </si>
  <si>
    <t>electricity production, natural gas, 10MW | electricity, high voltage | cut-off, U - NC</t>
  </si>
  <si>
    <t>electricity production, natural gas, 10MW | electricity, high voltage | cut-off, U -  NC - NF</t>
  </si>
  <si>
    <t>electricity production, natural gas, 10MW | electricity, high voltage | cut-off, U - NC - NF - DEF</t>
  </si>
  <si>
    <t>electricity production, natural gas, combined cycle power plant | electricity, high voltage | cut-off, U - NC</t>
  </si>
  <si>
    <t>electricity production, natural gas, combined cycle power plant | electricity, high voltage | cut-off, U - NC - NF</t>
  </si>
  <si>
    <t>electricity production, natural gas, combined cycle power plant | electricity, high voltage | cut-off, U - NC - NF - DEF</t>
  </si>
  <si>
    <t>market for gas power plant, combined cycle, 400MW electrical | gas power plant, combined cycle, 400MW electrical | cut-off, U - ORG</t>
  </si>
  <si>
    <t>electricity production, oil | electricity, high voltage | cut-off, U - NC</t>
  </si>
  <si>
    <t>market for oil power plant, 500MW | oil power plant, 500MW | cut-off, U - ORG</t>
  </si>
  <si>
    <t>Kraftwerk (Dampfturbine mit 20 MWel), Waldrestholzhackschnitzel, ab Anlage - NC - NF</t>
  </si>
  <si>
    <t>hard coal power plant construction, 100MW | hard coal power plant | cut-off, U - ORG</t>
  </si>
  <si>
    <t>electricity production, wind, &gt;3MW turbine, onshore | electricity, high voltage | cut-off, U - NC</t>
  </si>
  <si>
    <t>wind turbine construction, 4.5MW, onshore | wind turbine, 4.5MW, onshore | cut-off, U - ORG</t>
  </si>
  <si>
    <t>electricity production, wind, 1-3MW turbine, offshore | electricity, high voltage | cut-off, U - NC</t>
  </si>
  <si>
    <t>wind turbine construction, 2 MW, offshore | wind turbine, 2 MW , offshore | cut-off, U - NCP</t>
  </si>
  <si>
    <t>electricity production, photovoltaic, 3kWp slanted-roof installation, single-Si, panel, mounted | electricity, low voltage | cut-off, U - NC</t>
  </si>
  <si>
    <t>Market for single-Si rooftop power plants - ORG</t>
  </si>
  <si>
    <t>Market for multi-Si rooftop power plants - ORG</t>
  </si>
  <si>
    <t>electricity production, photovoltaic, 3kWp slanted-roof installation, multi-Si, panel, mounted | electricity, low voltage | cut-off, U - NC</t>
  </si>
  <si>
    <t>Market for thin-film rooftop power plants - ORG</t>
  </si>
  <si>
    <t>Source</t>
  </si>
  <si>
    <t>electricity production, photovoltaic, 3kWp slanted-roof installation, CIS, panel, mounted | electricity, low voltage | cut-off, U - NC</t>
  </si>
  <si>
    <t>electricity production, photovoltaic, 570kWp open ground installation, multi-Si | electricity, low voltage | cut-off, U - NC</t>
  </si>
  <si>
    <t>1.3 MWp open ground installation, CdTe, panel, on open ground/p/DE/I - ORG</t>
  </si>
  <si>
    <t>1.3 MWp open ground installation, single-Si, panel, on open ground/p/DE/I - ORG</t>
  </si>
  <si>
    <t>1.3 MWp open ground installation, multi-Si, panel, on open ground/p/DE/I - ORG</t>
  </si>
  <si>
    <t>electricity production, deep geothermal | electricity, high voltage | cut-off, U  - NC</t>
  </si>
  <si>
    <t>market for geothermal power plant, 5.5MWel | geothermal power plant, 5.5MWel | cut-off, U - ORG</t>
  </si>
  <si>
    <t>electricity production, hydro, reservoir, non-alpine region | electricity, high voltage | cut-off, U - NC</t>
  </si>
  <si>
    <t>market for hydropower plant, reservoir, non-alpine regions | hydropower plant, reservoir, non-alpine regions | cut-off, U - ORG</t>
  </si>
  <si>
    <t>electricity production, hydro, run-of-river | electricity, high voltage | cut-off, U - NC</t>
  </si>
  <si>
    <t>market for hydropower plant, run-of-river | hydropower plant, run-of-river | cut-off, U - ORG</t>
  </si>
  <si>
    <t>Electricity production at 20 MW solar tower power plant (v3.5) - NC</t>
  </si>
  <si>
    <t>Concentrated solar power tower plant construction 20 MW (v3.5) - ORG</t>
  </si>
  <si>
    <t>Electricity production for 50 MW parabolic trough power plant (v3.5) - NC</t>
  </si>
  <si>
    <t>Concentrated solar power trough plant construction 50 MW (v3.5) - ORG</t>
  </si>
  <si>
    <t>heat and power co-generation, lignite | electricity, high voltage | cut-off, U - NC</t>
  </si>
  <si>
    <t>heat and power co-generation, lignite | heat, district or industrial, other than natural gas | cut-off, U - NC</t>
  </si>
  <si>
    <t>heat and power co-generation, hard coal | electricity, high voltage | cut-off, U - NC</t>
  </si>
  <si>
    <t>heat and power co-generation, hard coal | heat, district or industrial, other than natural gas | cut-off, U - NC</t>
  </si>
  <si>
    <t>heat and power co-generation, natural gas, 50kW electrical, lean burn | electricity, low voltage | cut-off, U - NC</t>
  </si>
  <si>
    <t>heat and power co-generation, natural gas, 50kW electrical, lean burn | electricity, low voltage | cut-off, U - NC - NF</t>
  </si>
  <si>
    <t>heat and power co-generation, natural gas, 50kW electrical, lean burn | electricity, low voltage | cut-off, U - NC - NF - DEF</t>
  </si>
  <si>
    <t>heat and power co-generation, natural gas, 50kW electrical, lean burn | heat, central or small-scale, natural gas | cut-off, U - NC</t>
  </si>
  <si>
    <t>heat and power co-generation, natural gas, 50kW electrical, lean burn | heat, central or small-scale, natural gas | cut-off, U - NC - NF</t>
  </si>
  <si>
    <t>heat and power co-generation, natural gas, 50kW electrical, lean burn | heat, central or small-scale, natural gas | cut-off, U - NC - NF - DEF</t>
  </si>
  <si>
    <t>heat and power co-generation, natural gas, 50kW electrical, lean burn | cut-off, U - NCP</t>
  </si>
  <si>
    <t>heat and power co-generation, 1MW electrical, lean burn | cut-off, U - NCP</t>
  </si>
  <si>
    <t>heat and power co-generation, natural gas, 1MW electrical, lean burn | electricity, high voltage | cut-off, U - NC</t>
  </si>
  <si>
    <t>heat and power co-generation, natural gas, 1MW electrical, lean burn | heat, district or industrial, natural gas | cut-off, U - NC</t>
  </si>
  <si>
    <t>heat and power co-generation, natural gas, 1MW electrical, lean burn | electricity, high voltage | cut-off, U - NC - NF</t>
  </si>
  <si>
    <t>heat and power co-generation, natural gas, 1MW electrical, lean burn | electricity, high voltage | cut-off, U - NC - NF - DEF</t>
  </si>
  <si>
    <t>heat and power co-generation, natural gas, 1MW electrical, lean burn | heat, district or industrial, natural gas | cut-off, U - NC - NF</t>
  </si>
  <si>
    <t>heat and power co-generation, natural gas, 1MW electrical, lean burn | heat, district or industrial, natural gas | cut-off, U - NC - NF - DEF</t>
  </si>
  <si>
    <t>heat and power co-generation, natural gas, conventional power plant, 100MW electrical | electricity, high voltage | cut-off, U - NC</t>
  </si>
  <si>
    <t>heat and power co-generation, natural gas, conventional power plant, 100MW electrical | heat, district or industrial, natural gas | cut-off, U - NC</t>
  </si>
  <si>
    <t>heat and power co-generation, natural gas, conventional power plant, 100MW electrical | electricity, high voltage | cut-off, U - NC - NF</t>
  </si>
  <si>
    <t>heat and power co-generation, natural gas, conventional power plant, 100MW electrical | heat, district or industrial, natural gas | cut-off, U - NC - NF</t>
  </si>
  <si>
    <t>heat and power co-generation, natural gas, conventional power plant, 100MW electrical | electricity, high voltage | cut-off, U - NC - NF - DEF</t>
  </si>
  <si>
    <t>heat and power co-generation, natural gas, conventional power plant, 100MW electrical | heat, district or industrial, natural gas | cut-off, U - NC - NF - DEF</t>
  </si>
  <si>
    <t>heat and power co-generation, natural gas, combined cycle power plant, 400MW electrical | electricity, high voltage | cut-off, U - NC</t>
  </si>
  <si>
    <t>heat and power co-generation, natural gas, combined cycle power plant, 400MW electrical | heat, district or industrial, natural gas | cut-off, U - NC</t>
  </si>
  <si>
    <t>heat and power co-generation, natural gas, combined cycle power plant, 400MW electrical | heat, district or industrial, natural gas | cut-off, U - NC - NF</t>
  </si>
  <si>
    <t>heat and power co-generation, natural gas, combined cycle power plant, 400MW electrical | electricity, high voltage | cut-off, U - NC - NF - DEF</t>
  </si>
  <si>
    <t>heat and power co-generation, natural gas, combined cycle power plant, 400MW electrical | heat, district or industrial, natural gas | cut-off, U - NC - NF - DEF</t>
  </si>
  <si>
    <t>natural gas, burned in polymer electrolyte membrane fuel cell 2kWe, future | electricity, low voltage | cut-off, U - NC</t>
  </si>
  <si>
    <t>heat and power co-generation, natural gas, combined cycle power plant, 400MW electrical | electricity, high voltage | cut-off, U - NC - NF</t>
  </si>
  <si>
    <t>natural gas, burned in polymer electrolyte membrane fuel cell 2kWe, future | electricity, low voltage | cut-off, U - NC - NF</t>
  </si>
  <si>
    <t>natural gas, burned in polymer electrolyte membrane fuel cell 2kWe, future | electricity, low voltage | cut-off, U - NC - NF - DEF</t>
  </si>
  <si>
    <t>natural gas, burned in polymer electrolyte membrane fuel cell 2kWe, future | heat, future | cut-off, U - NC</t>
  </si>
  <si>
    <t>natural gas, burned in polymer electrolyte membrane fuel cell 2kWe, future | heat, future | cut-off, U - NC - NF</t>
  </si>
  <si>
    <t>natural gas, burned in polymer electrolyte membrane fuel cell 2kWe, future | heat, future | cut-off, U - NC - NF - DEF</t>
  </si>
  <si>
    <t>polymer electrolyte membrane fuel cell 2kWe, future | cut-off, U - NCP</t>
  </si>
  <si>
    <t>solid oxide fuel cell 125kWe, future | cut-off, U - NCP</t>
  </si>
  <si>
    <t>natural gas, burned in solid oxide fuel cell 125kWe, future | electricity, low voltage | cut-off, U - NC</t>
  </si>
  <si>
    <t>natural gas, burned in solid oxide fuel cell 125kWe, future | electricity, low voltage | cut-off, U - NC - NF</t>
  </si>
  <si>
    <t>natural gas, burned in solid oxide fuel cell 125kWe, future | electricity, low voltage | cut-off, U - NC - NF - DEF</t>
  </si>
  <si>
    <t>natural gas, burned in solid oxide fuel cell 125kWe, future | heat, future | cut-off, U - NC</t>
  </si>
  <si>
    <t>natural gas, burned in solid oxide fuel cell 125kWe, future | heat, future | cut-off, U - NC - NF</t>
  </si>
  <si>
    <t>natural gas, burned in solid oxide fuel cell 125kWe, future | heat, future | cut-off, U - NC - NF - DEF</t>
  </si>
  <si>
    <t>BHKW (Gasmotor) 100 kWel Mais (90), Rindergülle (10), ab Anlage - NC - NF</t>
  </si>
  <si>
    <t>heat and power co-generation unit construction, 1MW electrical | cut-off, U - NCP</t>
  </si>
  <si>
    <t>BHKW (Gasmotor) 250 kWel Mais (60), Gras (30), Rindergülle (10), ab Anlage - NC - NF</t>
  </si>
  <si>
    <t>BHKW (Gasmotor) 500 kWel Mais (90), Rindergülle (10), ab Anlage - NC - NF</t>
  </si>
  <si>
    <t>Holzgas (FICFB Vergaser) BHKW 2 MWel, ab Anlage - NC - NF</t>
  </si>
  <si>
    <t>wood pellets, burned in stirling heat and power co-generation unit, 3kW electrical, future | electricity, low voltage | cut-off, U - NC - NF</t>
  </si>
  <si>
    <t>wood pellets, burned in stirling heat and power co-generation unit, 3kW electrical, future | heat, future | cut-off, U - NC - NF</t>
  </si>
  <si>
    <t>wood pellets, burned in stirling heat and power co-generation unit, 3kW electrical, future | cut-off, U - NCP</t>
  </si>
  <si>
    <t>heat and power co-generation, wood chips, 2000 kW, state-of-the-art 2014 | electricity, high voltage | cut-off, U - NC - NF</t>
  </si>
  <si>
    <t>heat and power co-generation, wood chips, 2000 kW, state-of-the-art 2014 | heat, district or industrial, other than natural gas | cut-off, U - NC - NF</t>
  </si>
  <si>
    <t>heat and power co-generation, wood chips, 2000 kW, state-of-the-art 2014 | cut-off, U - NCP</t>
  </si>
  <si>
    <t>heat and power co-generation, wood chips, 6667 kW, state-of-the-art 2014 | electricity, high voltage | cut-off, U - NC - NF</t>
  </si>
  <si>
    <t>heat and power co-generation, wood chips, 6667 kW, state-of-the-art 2014 | heat, district or industrial, other than natural gas | cut-off, U - NC - NF</t>
  </si>
  <si>
    <t>heat and power co-generation, wood chips, 6667 kW | cut-off, U - NCP</t>
  </si>
  <si>
    <t>electricity production, hydro, pumped storage | electricity, high voltage | cut-off, U - nur Betrieb, ohne Strom-Input - NC - NF</t>
  </si>
  <si>
    <t>adiabatic compressed air energy storage system | cut-off, U - ORG</t>
  </si>
  <si>
    <t>electricity production, compressed air energy storage system - Betrieb ohne Strominput  - NC - NF</t>
  </si>
  <si>
    <t>compressed air energy storage system - ORG</t>
  </si>
  <si>
    <t>battery production, PbA (27 Wh), rechargeable - ORG</t>
  </si>
  <si>
    <t>market for battery, Li-ion, rechargeable, prismatic | battery, Li-ion, rechargeable, prismatic | cut-off, U - ORG</t>
  </si>
  <si>
    <t>Battery module, 26kWh, LFP-LTO, rack mounted, for stationary batt storage - ORG</t>
  </si>
  <si>
    <t>VRFB Battery module 1MW/8MWh, converter - ORG</t>
  </si>
  <si>
    <t>VRFB Battery module 1MW/8MWh, storage - ORG</t>
  </si>
  <si>
    <t>Biogas plant I</t>
  </si>
  <si>
    <t>Biogas plant II</t>
  </si>
  <si>
    <t>Biogas plant III</t>
  </si>
  <si>
    <t>Biogas plant IV</t>
  </si>
  <si>
    <t>Wood gas plant</t>
  </si>
  <si>
    <t>Biogas upgrading</t>
  </si>
  <si>
    <t>BtL plant</t>
  </si>
  <si>
    <t>Bioethanol production I</t>
  </si>
  <si>
    <t>Bioethanol production II</t>
  </si>
  <si>
    <t>Biodiesel production I</t>
  </si>
  <si>
    <t>Biodiesel production II</t>
  </si>
  <si>
    <t>Biodiesel production III</t>
  </si>
  <si>
    <t>Biodiesel production IV</t>
  </si>
  <si>
    <t>Short rotation plantation</t>
  </si>
  <si>
    <t>Straw I</t>
  </si>
  <si>
    <t>Straw II</t>
  </si>
  <si>
    <t>Forest residue wood</t>
  </si>
  <si>
    <t>Wood pellets I</t>
  </si>
  <si>
    <t>Wood pellets II</t>
  </si>
  <si>
    <t>Wood chips</t>
  </si>
  <si>
    <t>Split wood</t>
  </si>
  <si>
    <t>Electrolyzer</t>
  </si>
  <si>
    <t>Methanization</t>
  </si>
  <si>
    <t>Passenger transport</t>
  </si>
  <si>
    <t>Motor scooter (gasoline)</t>
  </si>
  <si>
    <t>Electric bicycle</t>
  </si>
  <si>
    <t>Passenger car - Otto (PHEV)</t>
  </si>
  <si>
    <t>Passenger car - Diesel (PHEV)</t>
  </si>
  <si>
    <t>Passenger car - Gas (LPG)</t>
  </si>
  <si>
    <t>Passenger car - Gas (CNG)</t>
  </si>
  <si>
    <t>Passenger car - Otto</t>
  </si>
  <si>
    <t>Passenger car - Diesel</t>
  </si>
  <si>
    <t>Solar collector I</t>
  </si>
  <si>
    <t>Solar collector II</t>
  </si>
  <si>
    <t>Solar collector III</t>
  </si>
  <si>
    <t>Passenger train - Electricity and diesel</t>
  </si>
  <si>
    <t xml:space="preserve">Passenger Train High Speed - Electricity </t>
  </si>
  <si>
    <t xml:space="preserve">Passenger Train Regional - Electricity </t>
  </si>
  <si>
    <t xml:space="preserve">Passenger Train Urban - Electricity </t>
  </si>
  <si>
    <t>Trolleybus (Overhead line)</t>
  </si>
  <si>
    <t>Air traffic (Passenger) - Intercontinental</t>
  </si>
  <si>
    <t>Air traffic (Passenger) - Intracontinental</t>
  </si>
  <si>
    <t>Freight transport</t>
  </si>
  <si>
    <t>Freight Train - Diesel and electricity</t>
  </si>
  <si>
    <t>Air traffic (Freight) - Intercontinental</t>
  </si>
  <si>
    <t>Air traffic (Freight) - Intracontinental</t>
  </si>
  <si>
    <t>Fermenter, Nachgärer, abgedecktes Gärrestelager [100 kWel Mais (90), Rindergülle (10)], Biogas ab Anlage - NC</t>
  </si>
  <si>
    <t>Fermenter, Nachgärer, abgedecktes Gärrestelager [250 kWel Mais (60), Gras (30), Rindergülle (10)], Biogas ab Anlage - NC</t>
  </si>
  <si>
    <t>Fermenter, Nachgärer, abgedecktes Gärrestelager, Bau Fermenter-Anlage 100 kW - ORG</t>
  </si>
  <si>
    <t>Fermenter, Nachgärer, abgedecktes Gärrestelager, Bau Fermenter-Anlage 250 kW - ORG</t>
  </si>
  <si>
    <t>Fermenter, Nachgärer, abgedecktes Gärrestelager, Bau Fermenter-Anlage 500 kW - ORG</t>
  </si>
  <si>
    <t>Fermenter, Nachgärer, abgedecktes Gärrestelager [100 kWel Mais (90), Rindergülle (10)], Biogas ab Anlage - ORG</t>
  </si>
  <si>
    <t>Fermenter, Nachgärer, abgedecktes Gärrestelager [250 kWel Mais (60), Gras (30), Rindergülle (10)], Biogas ab Anlage - ORG</t>
  </si>
  <si>
    <t>Fermenter, Nachgärer, abgedecktes Gärrestelager [500 kWel Mais (90), Rindergülle (10)], Biogas ab Anlage (JB) - NC</t>
  </si>
  <si>
    <t>Fermenter, Nachgärer, abgedecktes Gärrestelager [500 kWel Mais (90), Rindergülle (10)], Biogas ab Anlage (JB) - ORG</t>
  </si>
  <si>
    <t>Biogasherstellung - NC</t>
  </si>
  <si>
    <t>Biogasherstellung - ORG</t>
  </si>
  <si>
    <t>Biogasherstellung, Bau der Anlage - ORG</t>
  </si>
  <si>
    <t>Vergaser (FICFB) 8 MW, Waldrestholz (Fichte, Wassergehalt 35%), Holzgas ab Anlage (JB) - NC</t>
  </si>
  <si>
    <t>market for synthetic gas factory | synthetic gas factory | cut-off, U - ORG</t>
  </si>
  <si>
    <t>Biogas upgrading Pressure swing adsorption (PSA) - NC</t>
  </si>
  <si>
    <t>Biogas upgrading Pressure swing adsorption (PSA) - ORG</t>
  </si>
  <si>
    <t>Vergaser (CHOREN Carbo-V®) 500 MW, BtL, Waldrestholz (Fichte), ab Anlage - NC</t>
  </si>
  <si>
    <t>Bau BTL-Anlage (CHOREN) - NCP</t>
  </si>
  <si>
    <t>Synthesis (steel_balls_O2_fuel_diesel_via_FT)_2015 - NC</t>
  </si>
  <si>
    <t>Construction Bioliq plant - NCP</t>
  </si>
  <si>
    <t>ethanol production from grass | ethanol, without water, in 95% solution state, from fermentation | cut-off, U - NC</t>
  </si>
  <si>
    <t>ethanol production from grass | ethanol, without water, in 95% solution state, from fermentation | cut-off, U - ORG</t>
  </si>
  <si>
    <t>ethanol fermentation plant | cut-off, U - NCP</t>
  </si>
  <si>
    <t>Bioethanol Produktion aus Winterweizen (Wassergehalt 17%), ab Anlage - ORG</t>
  </si>
  <si>
    <t>esterification of rape oil | vegetable oil methyl ester | cut-off, U - ORG</t>
  </si>
  <si>
    <t>esterification of palm oil | vegetable oil methyl ester | cut-off, U - ORG</t>
  </si>
  <si>
    <t>esterification of soybean oil | vegetable oil methyl ester | cut-off, U - ORG</t>
  </si>
  <si>
    <t>Rapsmethylester Produktion (Umesterung von Rapsöl (raffiniert)), ab Produktionsanlage - ORG</t>
  </si>
  <si>
    <t>Kurzumtriebsplantagenhackschnitzel (Weide, Wassergehalt 35%) Transport, frei BtL Anlage - ORG</t>
  </si>
  <si>
    <t>Weizenstrohballen Transport, frei Konversionsanlage - ORG</t>
  </si>
  <si>
    <t>market for straw, organic | straw, organic | cut-off, U - ORG</t>
  </si>
  <si>
    <t>Waldrestholz Hackschnitzel (Fichte, Wassergehalt 35%) Transport, frei Anlage - ORG</t>
  </si>
  <si>
    <t>market for wood pellet | wood pellet, measured as dry mass | cut-off, U - ORG</t>
  </si>
  <si>
    <t>Pelletauslieferung, A1 Holzpellets (9% Wassergehalt), frei Haus - ORG</t>
  </si>
  <si>
    <t>market for wood chips, wet, measured as dry mass | wood chips, wet, measured as dry mass | cut-off, U - ORG</t>
  </si>
  <si>
    <t>market for cleft timber, measured as dry mass | cleft timber, measured as dry mass | cut-off, U - ORG</t>
  </si>
  <si>
    <t>Bau Elektrolyse - ORG</t>
  </si>
  <si>
    <t>Betrieb Elektrolyse - NC - NF</t>
  </si>
  <si>
    <t>Synthetic Natural Gas (based on DAC) - NC - NF</t>
  </si>
  <si>
    <t>synthetic gas factory construction including DAC | synthetic gas factory | cut-off, U - ORG</t>
  </si>
  <si>
    <t>Synthetic Fuels - FT-BtL (Fischer-Tropsch Biomass-to-Liquid)  - NC - NF</t>
  </si>
  <si>
    <t>Synthetic Fuels - FT-PBtL (Fischer-Tropsch Power-and-Biomass-to-Liquid) - NC - NF</t>
  </si>
  <si>
    <t>Synthetic Fuels - FT-PtL (Fischer-Tropsch Power-to-Liquid) MEA (amine-based shrubbing) - NC - NF</t>
  </si>
  <si>
    <t>Synthetic Fuels - FT-BtL (Fischer Tropsch Biomass-to-Liquid) - ORG</t>
  </si>
  <si>
    <t>Synthetic Fuels - FT-PBtL (Fischer Tropsch Power-and-Biomass-to-Liquid) - ORG</t>
  </si>
  <si>
    <t>Synthetic Fuels - FT-PtL (Fischer-Tropsch Power-to-Liquid) MEA (amine-based shrubbing) - ORG</t>
  </si>
  <si>
    <t>Synthetic Fuels - FT-PtL (Fischer-Tropsch Power-to-Liquid) Selexol - ORG</t>
  </si>
  <si>
    <t>Synthetic Fuels - FT-PtL (Fischer-Tropsch Power-to-Liquid) Selexol - NC - NF</t>
  </si>
  <si>
    <t>heat production, at hard coal industrial furnace 1-10MW | heat, district or industrial, other than natural gas | cut-off, U - NC</t>
  </si>
  <si>
    <t>market for industrial furnace, coal, 1-10MW | industrial furnace, coal, 1-10MW | cut-off, U  - ORG</t>
  </si>
  <si>
    <t>market for gas boiler | gas boiler | cut-off, U - ORG</t>
  </si>
  <si>
    <t>heat production, natural gas, at boiler condensing modulating &lt;100kW | heat, central or small-scale, natural gas | cut-off, U - NC</t>
  </si>
  <si>
    <t>heat production, natural gas, at boiler condensing modulating &lt;100kW | heat, central or small-scale, natural gas | cut-off, U - NC - NF</t>
  </si>
  <si>
    <t>heat production, natural gas, at boiler condensing modulating &lt;100kW | heat, central or small-scale, natural gas | cut-off, U - NC - NF - DEF</t>
  </si>
  <si>
    <t>heat production, natural gas, at boiler modulating &lt;100kW | heat, central or small-scale, natural gas | cut-off, U - NC</t>
  </si>
  <si>
    <t>heat production, natural gas, at boiler modulating &lt;100kW | heat, central or small-scale, natural gas | cut-off, U - NC - NF</t>
  </si>
  <si>
    <t>heat production, natural gas, at boiler modulating &lt;100kW | heat, central or small-scale, natural gas | cut-off, U - NC - NF - DEF</t>
  </si>
  <si>
    <t>heat production, natural gas, at industrial furnace &gt;100kW | heat, district or industrial, natural gas | cut-off, U - NC</t>
  </si>
  <si>
    <t>heat production, natural gas, at industrial furnace &gt;100kW | heat, district or industrial, natural gas | cut-off, U - NC - NF</t>
  </si>
  <si>
    <t>heat production, natural gas, at industrial furnace &gt;100kW | heat, district or industrial, natural gas | cut-off, U - NC - NF - DEF</t>
  </si>
  <si>
    <t>market for industrial furnace, natural gas | industrial furnace, natural gas | cut-off, U - ORG</t>
  </si>
  <si>
    <t>heat production, light fuel oil, at boiler 10kW, non-modulating | heat, central or small-scale, other than natural gas | cut-off, U - NC</t>
  </si>
  <si>
    <t>heat production, light fuel oil, at boiler 10kW, non-modulating | cut-off, U - NCP</t>
  </si>
  <si>
    <t>market for oil boiler, 10kW | oil boiler, 10kW | cut-off, U - ORG</t>
  </si>
  <si>
    <t>heat production, light fuel oil, at boiler 10kW condensing, non-modulating | cut-off, U - NCP</t>
  </si>
  <si>
    <t>heat production, light fuel oil, at industrial furnance 1MW | cut-off, U - NCP</t>
  </si>
  <si>
    <t>market for furnace, logs, 6kW | furnace, logs, 6kW | cut-off, U - ORG</t>
  </si>
  <si>
    <t>heat production, light fuel oil, at boiler 10kW condensing, non-modulating | heat, central or small-scale, other than natural gas | cut-off, U - NC</t>
  </si>
  <si>
    <t>heat production, light fuel oil, at boiler 100kW condensing, non-modulating | heat, central or small-scale, other than natural gas | cut-off, U - NC</t>
  </si>
  <si>
    <t>heat production, light fuel oil, at industrial furnace 1MW | heat, district or industrial, other than natural gas | cut-off, U - NC</t>
  </si>
  <si>
    <t>heat production, mixed logs, at wood heater 6kW, state-of-the-art 2014 | heat, central or small-scale, other than natural gas | cut-off, U - NC - NF</t>
  </si>
  <si>
    <t>Pelletzentralheizung 10 kW, A1 Holzpellets, ab Anlage - NC - NF</t>
  </si>
  <si>
    <t>Bau Kessel 10 kW - ORG</t>
  </si>
  <si>
    <t>market for furnace, wood chips, hardwood storage area, 300kW | furnace, wood chips, hardwood storage area, 300kW | cut-off, U - ORG</t>
  </si>
  <si>
    <t>heat production, straw, organic, at furnace 300kW | heat, district or industrial, other than natural gas | cut-off, U - NC - NF</t>
  </si>
  <si>
    <t>Hackschnitzel-Kessel 800 kW, Waldrestholz (Fichte), ab Anlage - NC - NF</t>
  </si>
  <si>
    <t>Bau Hackschnitzel-Kessel 800 kW - ORG</t>
  </si>
  <si>
    <t>auxiliary heating unit production, electric, 5kW | auxiliary heating unit, electric, 5kW | cut-off, U - ORG</t>
  </si>
  <si>
    <t>heat production, at heat pump 30kW, allocation exergy | heat, central or small-scale, other than natural gas | cut-off, U - NC - NF</t>
  </si>
  <si>
    <t>market for heat pump, 30kW | heat pump, 30kW | cut-off, U - ORG</t>
  </si>
  <si>
    <t>heat, air heat pump 10 kW - NC - NF</t>
  </si>
  <si>
    <t>heat pump production, air, 10 kW - ORG</t>
  </si>
  <si>
    <t>heat, horizontal ground-source heat pump 10 kW - NC - NF</t>
  </si>
  <si>
    <t>heat pump production, ground-source horizontal, 10 kW - ORG</t>
  </si>
  <si>
    <t>heat, vertical ground-source heat pump 10 kW - NC - NF</t>
  </si>
  <si>
    <t>heat pump production, ground-source vertical, 10 kW - ORG</t>
  </si>
  <si>
    <t>operation, solar collector system, Cu flat plate collector, one-family house, for combined system | heat, central or small-scale, other than natural gas | cut-off, U - NC</t>
  </si>
  <si>
    <t>market for solar collector system, Cu flat plate collector, one-family house, combined system | solar collector system, Cu flat plate collector, one-family house, combined system | cut-off, U - ORG</t>
  </si>
  <si>
    <t>Wärmeerzeugung Flachkollektoren (Gebäude) - NC</t>
  </si>
  <si>
    <t>Wärmeerzeugung Vakuumröhrenkollektoren (Gebäude) - NC</t>
  </si>
  <si>
    <t>Gesamtanlage Flachkollektor, verpackt - ORG</t>
  </si>
  <si>
    <t>Gesamtanlage Vakuumröhrenkollektor, verpackt - ORG</t>
  </si>
  <si>
    <t>transport, passenger car, medium size, diesel, EURO 5 | transport, passenger car, medium size, diesel, EURO 5 | cut-off, U - NC</t>
  </si>
  <si>
    <t>transport, passenger car, medium size, diesel, EURO 5 | transport, passenger car, medium size, diesel, EURO 5 | cut-off, U - NC - NF</t>
  </si>
  <si>
    <t>transport, passenger car, medium size, diesel, EURO 5 | transport, passenger car, medium size, diesel, EURO 5 | cut-off, U  - NCP</t>
  </si>
  <si>
    <t>transport, passenger car, medium size, petrol, EURO 5 | transport, passenger car, medium size, petrol, EURO 5 | cut-off, U - NCP</t>
  </si>
  <si>
    <t>transport, passenger car, medium size, petrol, EURO 5 | transport, passenger car, medium size, petrol, EURO 5 | cut-off, U - NC</t>
  </si>
  <si>
    <t>transport, passenger car, medium size, petrol, EURO 5 | transport, passenger car, medium size, petrol, EURO 5 | cut-off, U - NC - NF</t>
  </si>
  <si>
    <t>transport, passenger car, medium size, natural gas, EURO 5 | transport, passenger car, medium size, natural gas, EURO 5 | cut-off, U - NC</t>
  </si>
  <si>
    <t>transport, passenger car, medium size, natural gas, EURO 5 | transport, passenger car, medium size, natural gas, EURO 5 | cut-off, U - NC - NF</t>
  </si>
  <si>
    <t>transport, passenger car, medium size, natural gas, EURO 5 | transport, passenger car, medium size, natural gas, EURO 5 | cut-off, U - NC - NF - DEF</t>
  </si>
  <si>
    <t>transport, passenger car, medium size, natural gas, EURO 5 | transport, passenger car, medium size, natural gas, EURO 5 | cut-off, U - NCP</t>
  </si>
  <si>
    <t>transport, passenger car, medium size, liquefied petroleum gas (LPG), EURO 5 | transport, passenger car, medium size, liquefied petroleum gas, EURO 5 | cut-off, U - NC</t>
  </si>
  <si>
    <t>transport, passenger car, medium size, liquefied petroleum gas (LPG), EURO 5 | transport, passenger car, medium size, liquefied petroleum gas, EURO 5 | cut-off, U  - NC - NF</t>
  </si>
  <si>
    <t>transport, passenger car, medium size, liquefied petroleum gas (LPG), EURO 5 | transport, passenger car, medium size, liquefied petroleum gas, EURO 5 | cut-off, U - NC - NF - DEF</t>
  </si>
  <si>
    <t>transport, passenger car, medium size, liquefied petroleum gas (LPG), EURO 5 | transport, passenger car, medium size, liquefied petroleum gas, EURO 5 | cut-off, U - NCP</t>
  </si>
  <si>
    <t>transport, passenger car, medium size, diesel, EURO 5 | transport, passenger car, medium size, diesel, EURO 5 | cut-off, U - NC - NF - DEF</t>
  </si>
  <si>
    <t>transport, passenger car, medium size, diesel, EURO 5 | transport, passenger car, medium size, diesel, EURO 5 | cut-off, U | adapted to PHEV - NCP</t>
  </si>
  <si>
    <t>transport, passenger car, medium size, petrol, EURO 5 | transport, passenger car, medium size, petrol, EURO 5 | cut-off, U - NC - NF - DEF</t>
  </si>
  <si>
    <t>transport, passenger car, medium size, petrol, EURO 5 | transport, passenger car, medium size, petrol, EURO 5 | cut-off, U | adapted to PHEV - NCP</t>
  </si>
  <si>
    <t>transport, passenger car, electric | transport, passenger car, electric | cut-off, U - NCP</t>
  </si>
  <si>
    <t>Fuel Cell Electric Vehicle (FCEV) (current) - NCP</t>
  </si>
  <si>
    <t>transport, passenger car, electric | transport, passenger car, electric | cut-off, U - NC - NF</t>
  </si>
  <si>
    <t>Fuel Cell Electric Vehicle (FCEV) (current) - NC - NF</t>
  </si>
  <si>
    <t>Fuel Cell Electric Vehicle (FCEV) (future) - NCP</t>
  </si>
  <si>
    <t>Fuel Cell Electric Vehicle (FCEV) (future) - NC - NF</t>
  </si>
  <si>
    <t>transport, passenger, electric bicycle, label-certified electricity | transport, passenger, electric bicycle, label-certified electricity | cut-off, U - NC - NF</t>
  </si>
  <si>
    <t>transport, passenger, electric bicycle, label-certified electricity | transport, passenger, electric bicycle, label-certified electricity | cut-off, U - ORG</t>
  </si>
  <si>
    <t>transport, passenger, motor scooter | transport, passenger, motor scooter | cut-off, U  - NC</t>
  </si>
  <si>
    <t>transport, passenger, motor scooter | transport, passenger, motor scooter | cut-off, U - NC - NF - DEF</t>
  </si>
  <si>
    <t>transport, passenger, motor scooter | transport, passenger, motor scooter | cut-off, U - NC - NF</t>
  </si>
  <si>
    <t>transport, passenger, motor scooter | transport, passenger, motor scooter | cut-off, U - ORG</t>
  </si>
  <si>
    <t>transport, passenger train | transport, passenger train | cut-off, U - NC - NF</t>
  </si>
  <si>
    <t>with diesel but without electricity</t>
  </si>
  <si>
    <t>transport, passenger train | transport, passenger train | cut-off, U - NC - NF - DEF</t>
  </si>
  <si>
    <t>transport, passenger train | transport, passenger train | cut-off, U - NCP</t>
  </si>
  <si>
    <t>transport, passenger train, high-speed | transport, passenger train | cut-off, U - NC - NF</t>
  </si>
  <si>
    <t>transport, passenger train, high-speed | transport, passenger train | cut-off, U - NCP</t>
  </si>
  <si>
    <t>transport, passenger train, regional | transport, passenger train | cut-off, U - NC - NF</t>
  </si>
  <si>
    <t>transport, passenger train, urban | transport, passenger train | cut-off, U - NC - NF</t>
  </si>
  <si>
    <t>transport, passenger train, urban | transport, passenger train | cut-off, U - NCP</t>
  </si>
  <si>
    <t>transport, passenger train, regional | transport, passenger train | cut-off, U - NCP</t>
  </si>
  <si>
    <t>transport, regular bus | transport, regular bus | cut-off, U - NC</t>
  </si>
  <si>
    <t>transport, regular bus | transport, regular bus | cut-off, U - NC - NF - DEF</t>
  </si>
  <si>
    <t>transport, regular bus | transport, regular bus | cut-off, U - NC - NF</t>
  </si>
  <si>
    <t>transport, regular bus | transport, regular bus | cut-off, U - NCP</t>
  </si>
  <si>
    <t>transport, tram | transport, tram | cut-off, U - NC - NF</t>
  </si>
  <si>
    <t>transport, tram | transport, tram | cut-off, U - NCP</t>
  </si>
  <si>
    <t>transport, trolleybus | transport, trolleybus | cut-off, U - NC - NF</t>
  </si>
  <si>
    <t>transport, trolleybus | transport, trolleybus | cut-off, U - NCP</t>
  </si>
  <si>
    <t>transport, passenger, aircraft, intercontinental | transport, passenger, aircraft | cut-off, U - NC</t>
  </si>
  <si>
    <t>transport, passenger, aircraft, intercontinental | transport, passenger, aircraft | cut-off, U - NC - NF</t>
  </si>
  <si>
    <t>transport, passenger, aircraft, intercontinental | transport, passenger, aircraft | cut-off, U - NCP</t>
  </si>
  <si>
    <t>transport, passenger, aircraft, intracontinental | transport, passenger, aircraft | cut-off, U - NC</t>
  </si>
  <si>
    <t>transport, passenger, aircraft, intracontinental | transport, passenger, aircraft | cut-off, U - NC - NF</t>
  </si>
  <si>
    <t>transport, passenger, aircraft, intracontinental | transport, passenger, aircraft | cut-off, U - NCP</t>
  </si>
  <si>
    <t>transport, freight, lorry 3.5-7.5 metric ton, EURO6 | transport, freight, lorry 3.5-7.5 metric ton, EURO6 | cut-off, U - NC</t>
  </si>
  <si>
    <t>transport, freight, lorry 3.5-7.5 metric ton, EURO6 | transport, freight, lorry 3.5-7.5 metric ton, EURO6 | cut-off, U - NC - NF</t>
  </si>
  <si>
    <t>transport, freight, lorry 3.5-7.5 metric ton, EURO6 | transport, freight, lorry 3.5-7.5 metric ton, EURO6 | cut-off, U - NC - NF - DEF</t>
  </si>
  <si>
    <t>transport, freight, lorry 16-32 metric ton, EURO6 | transport, freight, lorry 16-32 metric ton, EURO6 | cut-off, U - NCP</t>
  </si>
  <si>
    <t>transport, freight, lorry 7.5-16 metric ton, EURO6 | transport, freight, lorry 7.5-16 metric ton, EURO6 | cut-off, U - NC</t>
  </si>
  <si>
    <t>transport, freight, lorry 7.5-16 metric ton, EURO6 | transport, freight, lorry 7.5-16 metric ton, EURO6 | cut-off, U - NC - NF</t>
  </si>
  <si>
    <t>transport, freight, lorry 7.5-16 metric ton, EURO6 | transport, freight, lorry 7.5-16 metric ton, EURO6 | cut-off, U - NC - NF - DEF</t>
  </si>
  <si>
    <t>transport, freight, lorry 16-32 metric ton, EURO6 | transport, freight, lorry 16-32 metric ton, EURO6 | cut-off, U - NC</t>
  </si>
  <si>
    <t>transport, freight, lorry 16-32 metric ton, EURO6 | transport, freight, lorry 16-32 metric ton, EURO6 | cut-off, U - NC - NF</t>
  </si>
  <si>
    <t>transport, freight, lorry 16-32 metric ton, EURO6 | transport, freight, lorry 16-32 metric ton, EURO6 | cut-off, U - NC - NF - DEF</t>
  </si>
  <si>
    <t>transport, freight, lorry &gt;32 metric ton, EURO6 | transport, freight, lorry &gt;32 metric ton, EURO6 | cut-off, U - NC</t>
  </si>
  <si>
    <t>transport, freight, lorry &gt;32 metric ton, EURO6 | transport, freight, lorry &gt;32 metric ton, EURO6 | cut-off, U - NC - NF</t>
  </si>
  <si>
    <t>transport, freight, lorry &gt;32 metric ton, EURO6 | transport, freight, lorry &gt;32 metric ton, EURO6 | cut-off, U - NC - NF - DEF</t>
  </si>
  <si>
    <t>transport, freight train | transport, freight train | cut-off, U - NC - NF</t>
  </si>
  <si>
    <t>transport, passenger train | transport, passenger train | cut-off, U  - NC - NF - NF</t>
  </si>
  <si>
    <t>transport, freight train | transport, freight train | cut-off, U - NC - NF - NF</t>
  </si>
  <si>
    <t>transport, freight train | transport, freight train | cut-off, U - NC - NF - NF - DEF</t>
  </si>
  <si>
    <t>transport, freight train | transport, freight train | cut-off, U - NCP</t>
  </si>
  <si>
    <t>transport, freight train, diesel | transport, freight train | cut-off, U - NCP</t>
  </si>
  <si>
    <t>transport, freight train, electricity | transport, freight train | cut-off, U - NCP</t>
  </si>
  <si>
    <t>transport, freight, aircraft, intercontinental | transport, freight, aircraft | cut-off, U - NCP</t>
  </si>
  <si>
    <t>transport, freight, aircraft, intracontinental | transport, freight, aircraft | cut-off, U - NCP</t>
  </si>
  <si>
    <t>transport, freight train, diesel | transport, freight train | cut-off, U - NC</t>
  </si>
  <si>
    <t>transport, freight train, diesel | transport, freight train | cut-off, U - NC - NF</t>
  </si>
  <si>
    <t>transport, freight train, diesel | transport, freight train | cut-off, U - NC - NF - DEF</t>
  </si>
  <si>
    <t>transport, freight train, electricity | transport, freight train | cut-off, U - NC - NF</t>
  </si>
  <si>
    <t>transport, freight train, electricity | transport, freight train | cut-off, U - NC - NF - NF</t>
  </si>
  <si>
    <t>transport, freight train, electricity | transport, freight train | cut-off, U - NC - NF - DEF</t>
  </si>
  <si>
    <t>transport, freight, aircraft, intercontinental | transport, freight, aircraft | cut-off, U - NC</t>
  </si>
  <si>
    <t>transport, freight, aircraft, intercontinental | transport, freight, aircraft | cut-off, U - NC - NF</t>
  </si>
  <si>
    <t>transport, freight, aircraft, intracontinental | transport, freight, aircraft | cut-off, U - NC</t>
  </si>
  <si>
    <t>transport, freight, aircraft, intracontinental | transport, freight, aircraft | cut-off, U - NC - NF</t>
  </si>
  <si>
    <t>PHS</t>
  </si>
  <si>
    <t>Background electricity mixes:</t>
  </si>
  <si>
    <t>Guide to sheets in this Excel workbook</t>
  </si>
  <si>
    <r>
      <rPr>
        <vertAlign val="superscript"/>
        <sz val="11"/>
        <color rgb="FF000000"/>
        <rFont val="Arial"/>
        <family val="2"/>
      </rPr>
      <t xml:space="preserve">1 </t>
    </r>
    <r>
      <rPr>
        <sz val="11"/>
        <color rgb="FF000000"/>
        <rFont val="Arial"/>
        <family val="2"/>
      </rPr>
      <t>Now at LCS Life Cycle Simulation GmbH, Backnang, Germany</t>
    </r>
  </si>
  <si>
    <r>
      <rPr>
        <vertAlign val="superscript"/>
        <sz val="11"/>
        <color rgb="FF000000"/>
        <rFont val="Arial"/>
        <family val="2"/>
      </rPr>
      <t xml:space="preserve">* </t>
    </r>
    <r>
      <rPr>
        <sz val="11"/>
        <color rgb="FF000000"/>
        <rFont val="Arial"/>
        <family val="2"/>
      </rPr>
      <t>Corresponding author. Contact: phone: +49 (0)711 6862-8277, email: Tobias.Junne@dlr.de</t>
    </r>
  </si>
  <si>
    <r>
      <rPr>
        <vertAlign val="superscript"/>
        <sz val="11"/>
        <color rgb="FF000000"/>
        <rFont val="Arial"/>
        <family val="2"/>
      </rPr>
      <t>c</t>
    </r>
    <r>
      <rPr>
        <sz val="11"/>
        <color rgb="FF000000"/>
        <rFont val="Arial"/>
        <family val="2"/>
      </rPr>
      <t xml:space="preserve"> Institute of Energy and Climate Research, Systems Analysis and Technology Evaluation (IEK-STE), Forschungszentrum Jülich, Jülich, Germany</t>
    </r>
  </si>
  <si>
    <r>
      <rPr>
        <vertAlign val="superscript"/>
        <sz val="11"/>
        <color rgb="FF000000"/>
        <rFont val="Arial"/>
        <family val="2"/>
      </rPr>
      <t xml:space="preserve">b </t>
    </r>
    <r>
      <rPr>
        <sz val="11"/>
        <color rgb="FF000000"/>
        <rFont val="Arial"/>
        <family val="2"/>
      </rPr>
      <t>Institute for Technology Assessment and Systems Analysis (ITAS), Karlsruhe Institute of Technology, Karlsruhe, Germany</t>
    </r>
  </si>
  <si>
    <r>
      <rPr>
        <vertAlign val="superscript"/>
        <sz val="11"/>
        <color rgb="FF000000"/>
        <rFont val="Arial"/>
        <family val="2"/>
      </rPr>
      <t>a</t>
    </r>
    <r>
      <rPr>
        <sz val="11"/>
        <color rgb="FF000000"/>
        <rFont val="Arial"/>
        <family val="2"/>
      </rPr>
      <t xml:space="preserve"> Department of Energy Systems Analysis, Institute of Engineering Thermodynamics, German Aerospace Center (DLR), Stuttgart, Germany</t>
    </r>
  </si>
  <si>
    <t>Supplementary Material</t>
  </si>
  <si>
    <t>Environmental sustainability assessment of energy scenarios: Methodological approach and case study for Germany</t>
  </si>
  <si>
    <t>heat and power co-generation, wood chips, 6667 kW | electricity, high voltage | cut-off, U - TW</t>
  </si>
  <si>
    <t>heat and power co-generation, wood chips, 6667 kW | electricity, high voltage | cut-off, U - TH</t>
  </si>
  <si>
    <t>heat and power co-generation, wood chips, 6667 kW | electricity, high voltage | cut-off, U - MY</t>
  </si>
  <si>
    <t>heat and power co-generation, oil | electricity, high voltage | cut-off, U - TW</t>
  </si>
  <si>
    <t>heat and power co-generation, natural gas, conventional power plant, 100MW electrical | electricity, high voltage | cut-off, U - TW</t>
  </si>
  <si>
    <t>heat and power co-generation, lignite | electricity, high voltage | cut-off, U - RoW</t>
  </si>
  <si>
    <t>heat and power co-generation, hydrogen, combined cycle power plant, 400MW electrical | electricity, high voltage | cut-off, U - RoW</t>
  </si>
  <si>
    <t>heat and power co-generation, hard coal | electricity, high voltage | cut-off, U - RoW</t>
  </si>
  <si>
    <t>heat and power co-generation, biogas, gas engine | electricity, high voltage | cut-off, U - TW</t>
  </si>
  <si>
    <t>heat and power co-generation, biogas, gas engine | electricity, high voltage | cut-off, U - TH</t>
  </si>
  <si>
    <t>heat and power co-generation, biogas, gas engine | electricity, high voltage | cut-off, U - MY</t>
  </si>
  <si>
    <t>electricity production, wind, 1-3MW turbine, onshore | electricity, high voltage | cut-off, U - TW</t>
  </si>
  <si>
    <t>electricity production, wind, 1-3MW turbine, offshore | electricity, high voltage | cut-off, U - RoW</t>
  </si>
  <si>
    <t>electricity production, wind, &lt;1MW turbine, onshore | electricity, high voltage | cut-off, U - TW</t>
  </si>
  <si>
    <t>electricity production, wind, &lt;1MW turbine, onshore | electricity, high voltage | cut-off, U - ID</t>
  </si>
  <si>
    <t>electricity production, photovoltaic, 570kWp open ground installation, multi-Si | electricity, low voltage | cut-off, U - RoW</t>
  </si>
  <si>
    <t>electricity production, photovoltaic, 3kWp slanted-roof installation, single-Si, panel, mounted | electricity, low voltage | cut-off, U - TW</t>
  </si>
  <si>
    <t>electricity production, photovoltaic, 3kWp slanted-roof installation, single-Si, panel, mounted | electricity, low voltage | cut-off, U - TH</t>
  </si>
  <si>
    <t>electricity production, photovoltaic, 3kWp slanted-roof installation, single-Si, panel, mounted | electricity, low voltage | cut-off, U - MY</t>
  </si>
  <si>
    <t>electricity production, photovoltaic, 3kWp slanted-roof installation, multi-Si, panel, mounted | electricity, low voltage | cut-off, U - TW</t>
  </si>
  <si>
    <t>electricity production, photovoltaic, 3kWp slanted-roof installation, multi-Si, panel, mounted | electricity, low voltage | cut-off, U - TH</t>
  </si>
  <si>
    <t>electricity production, photovoltaic, 3kWp slanted-roof installation, multi-Si, panel, mounted | electricity, low voltage | cut-off, U - MY</t>
  </si>
  <si>
    <t>electricity production, oil | electricity, high voltage | cut-off, U - TW</t>
  </si>
  <si>
    <t>electricity production, oil | electricity, high voltage | cut-off, U - MY</t>
  </si>
  <si>
    <t>electricity production, oil | electricity, high voltage | cut-off, U - ID</t>
  </si>
  <si>
    <t>electricity production, nuclear, pressure water reactor | electricity, high voltage | cut-off, U - TW</t>
  </si>
  <si>
    <t>electricity production, nuclear, boiling water reactor | electricity, high voltage | cut-off, U - TW</t>
  </si>
  <si>
    <t>electricity production, natural gas, conventional power plant | electricity, high voltage | cut-off, U - TW</t>
  </si>
  <si>
    <t>electricity production, natural gas, conventional power plant | electricity, high voltage | cut-off, U - TH</t>
  </si>
  <si>
    <t>electricity production, natural gas, conventional power plant | electricity, high voltage | cut-off, U - MY</t>
  </si>
  <si>
    <t>electricity production, natural gas, combined cycle power plant | electricity, high voltage | cut-off, U - TH</t>
  </si>
  <si>
    <t>electricity production, natural gas, combined cycle power plant | electricity, high voltage | cut-off, U - MY</t>
  </si>
  <si>
    <t>electricity production, natural gas, combined cycle power plant | electricity, high voltage | cut-off, U - ID</t>
  </si>
  <si>
    <t>electricity production, lignite | electricity, high voltage | cut-off, U - TW</t>
  </si>
  <si>
    <t>electricity production, lignite | electricity, high voltage | cut-off, U - TH</t>
  </si>
  <si>
    <t>electricity production, lignite | electricity, high voltage | cut-off, U - ID</t>
  </si>
  <si>
    <t>electricity production, hydrogen, combined cycle power plant | electricity, high voltage | cut-off, U - RoW</t>
  </si>
  <si>
    <t>electricity production, hydro, run-of-river | electricity, high voltage | cut-off, U - TW</t>
  </si>
  <si>
    <t>electricity production, hydro, reservoir, tropical region | electricity, high voltage | cut-off, U - TH</t>
  </si>
  <si>
    <t>electricity production, hydro, reservoir, tropical region | electricity, high voltage | cut-off, U - MY</t>
  </si>
  <si>
    <t>electricity production, hydro, reservoir, tropical region | electricity, high voltage | cut-off, U - ID</t>
  </si>
  <si>
    <t>electricity production, hydro, pumped storage | electricity, high voltage | cut-off, U - TW</t>
  </si>
  <si>
    <t>electricity production, hard coal | electricity, high voltage | cut-off, U - TW</t>
  </si>
  <si>
    <t>electricity production, hard coal | electricity, high voltage | cut-off, U - TH</t>
  </si>
  <si>
    <t>electricity production, hard coal | electricity, high voltage | cut-off, U - MY</t>
  </si>
  <si>
    <t>electricity production, deep geothermal | electricity, high voltage | cut-off, U - TH</t>
  </si>
  <si>
    <t>electricity production, deep geothermal | electricity, high voltage | cut-off, U - ID</t>
  </si>
  <si>
    <t>ID, MY, TH, TW</t>
  </si>
  <si>
    <t>electricity production CSP mix, electricity high voltage, cut-off, U - GLO</t>
  </si>
  <si>
    <t>Other Asia</t>
  </si>
  <si>
    <t>heat and power co-generation, wood chips, 6667 kW, state-of-the-art 2014 | electricity, high voltage | cut-off, U - KR</t>
  </si>
  <si>
    <t>heat and power co-generation, wood chips, 6667 kW, state-of-the-art 2014 | electricity, high voltage | cut-off, U - JP</t>
  </si>
  <si>
    <t>heat and power co-generation, wood chips, 6667 kW, state-of-the-art 2014 | electricity, high voltage | cut-off, U - AU</t>
  </si>
  <si>
    <t>heat and power co-generation, oil | electricity, high voltage | cut-off, U - KR</t>
  </si>
  <si>
    <t>heat and power co-generation, oil | electricity, high voltage | cut-off, U - AU</t>
  </si>
  <si>
    <t>heat and power co-generation, natural gas, conventional power plant, 100MW electrical | electricity, high voltage | cut-off, U - KR</t>
  </si>
  <si>
    <t>heat and power co-generation, natural gas, conventional power plant, 100MW electrical | electricity, high voltage | cut-off, U - AU</t>
  </si>
  <si>
    <t>heat and power co-generation, natural gas, combined cycle power plant, 400MW electrical | electricity, high voltage | cut-off, U - KR</t>
  </si>
  <si>
    <t>heat and power co-generation, hard coal | electricity, high voltage | cut-off, U - KR</t>
  </si>
  <si>
    <t>heat and power co-generation, biogas, gas engine | electricity, high voltage | cut-off, U - KR</t>
  </si>
  <si>
    <t>heat and power co-generation, biogas, gas engine | electricity, high voltage | cut-off, U - AU</t>
  </si>
  <si>
    <t>electricity production, wind, 1-3MW turbine, onshore | electricity, high voltage | cut-off, U - KR</t>
  </si>
  <si>
    <t>electricity production, wind, 1-3MW turbine, onshore | electricity, high voltage | cut-off, U - JP</t>
  </si>
  <si>
    <t>electricity production, wind, 1-3MW turbine, onshore | electricity, high voltage | cut-off, U - AU</t>
  </si>
  <si>
    <t>electricity production, wind, 1-3MW turbine, offshore | electricity, high voltage | cut-off, U - KR</t>
  </si>
  <si>
    <t>electricity production, wind, 1-3MW turbine, offshore | electricity, high voltage | cut-off, U - JP</t>
  </si>
  <si>
    <t>electricity production, wind, &gt;3MW turbine, onshore | electricity, high voltage | cut-off, U - KR</t>
  </si>
  <si>
    <t>electricity production, wind, &gt;3MW turbine, onshore | electricity, high voltage | cut-off, U - JP</t>
  </si>
  <si>
    <t>electricity production, wind, &gt;3MW turbine, onshore | electricity, high voltage | cut-off, U - AU</t>
  </si>
  <si>
    <t>electricity production, wind, &lt;1MW turbine, onshore | electricity, high voltage | cut-off, U - KR</t>
  </si>
  <si>
    <t>electricity production, wind, &lt;1MW turbine, onshore | electricity, high voltage | cut-off, U - JP</t>
  </si>
  <si>
    <t>electricity production, wind, &lt;1MW turbine, onshore | electricity, high voltage | cut-off, U - AU</t>
  </si>
  <si>
    <t>electricity production, photovoltaic, 570kWp open ground installation, multi-Si | electricity, low voltage | cut-off, U - KR</t>
  </si>
  <si>
    <t>electricity production, photovoltaic, 570kWp open ground installation, multi-Si | electricity, low voltage | cut-off, U - JP</t>
  </si>
  <si>
    <t>electricity production, photovoltaic, 570kWp open ground installation, multi-Si | electricity, low voltage | cut-off, U - AU</t>
  </si>
  <si>
    <t>electricity production, photovoltaic, 3kWp slanted-roof installation, single-Si, panel, mounted | electricity, low voltage | cut-off, U - KR</t>
  </si>
  <si>
    <t>electricity production, photovoltaic, 3kWp slanted-roof installation, single-Si, panel, mounted | electricity, low voltage | cut-off, U - JP</t>
  </si>
  <si>
    <t>electricity production, photovoltaic, 3kWp slanted-roof installation, single-Si, panel, mounted | electricity, low voltage | cut-off, U - AU</t>
  </si>
  <si>
    <t>electricity production, photovoltaic, 3kWp slanted-roof installation, multi-Si, panel, mounted | electricity, low voltage | cut-off, U - KR</t>
  </si>
  <si>
    <t>electricity production, photovoltaic, 3kWp slanted-roof installation, multi-Si, panel, mounted | electricity, low voltage | cut-off, U - JP</t>
  </si>
  <si>
    <t>electricity production, photovoltaic, 3kWp slanted-roof installation, multi-Si, panel, mounted | electricity, low voltage | cut-off, U - AU</t>
  </si>
  <si>
    <t>electricity production, oil | electricity, high voltage | cut-off, U - KR</t>
  </si>
  <si>
    <t>electricity production, oil | electricity, high voltage | cut-off, U - JP</t>
  </si>
  <si>
    <t>electricity production, oil | electricity, high voltage | cut-off, U - AU</t>
  </si>
  <si>
    <t>electricity production, nuclear, pressure water reactor, heavy water moderated | electricity, high voltage | cut-off, U - KR</t>
  </si>
  <si>
    <t>electricity production, nuclear, pressure water reactor, heavy water moderated | electricity, high voltage | cut-off, U - JP</t>
  </si>
  <si>
    <t>electricity production, nuclear, pressure water reactor | electricity, high voltage | cut-off, U - KR</t>
  </si>
  <si>
    <t>electricity production, nuclear, pressure water reactor | electricity, high voltage | cut-off, U - JP</t>
  </si>
  <si>
    <t>electricity production, nuclear, boiling water reactor | electricity, high voltage | cut-off, U - JP</t>
  </si>
  <si>
    <t>electricity production, natural gas, conventional power plant | electricity, high voltage | cut-off, U - KR</t>
  </si>
  <si>
    <t>electricity production, natural gas, conventional power plant | electricity, high voltage | cut-off, U - JP</t>
  </si>
  <si>
    <t>electricity production, natural gas, conventional power plant | electricity, high voltage | cut-off, U - AU</t>
  </si>
  <si>
    <t>electricity production, natural gas, combined cycle power plant | electricity, high voltage | cut-off, U - KR</t>
  </si>
  <si>
    <t>electricity production, natural gas, combined cycle power plant | electricity, high voltage | cut-off, U - JP</t>
  </si>
  <si>
    <t>electricity production, natural gas, combined cycle power plant | electricity, high voltage | cut-off, U - AU</t>
  </si>
  <si>
    <t>electricity production, lignite | electricity, high voltage | cut-off, U - KR</t>
  </si>
  <si>
    <t>electricity production, lignite | electricity, high voltage | cut-off, U - AU</t>
  </si>
  <si>
    <t>electricity production, hydro, run-of-river | electricity, high voltage | cut-off, U - KR</t>
  </si>
  <si>
    <t>electricity production, hydro, run-of-river | electricity, high voltage | cut-off, U - JP</t>
  </si>
  <si>
    <t>electricity production, hydro, run-of-river | electricity, high voltage | cut-off, U - AU</t>
  </si>
  <si>
    <t>electricity production, hydro, reservoir, non-alpine region | electricity, high voltage | cut-off, U - KR</t>
  </si>
  <si>
    <t>electricity production, hydro, reservoir, alpine region | electricity, high voltage | cut-off, U - JP</t>
  </si>
  <si>
    <t>electricity production, hydro, pumped storage | electricity, high voltage | cut-off, U - KR</t>
  </si>
  <si>
    <t>electricity production, hydro, pumped storage | electricity, high voltage | cut-off, U - JP</t>
  </si>
  <si>
    <t>electricity production, hydro, pumped storage | electricity, high voltage | cut-off, U - AU</t>
  </si>
  <si>
    <t>electricity production, hard coal | electricity, high voltage | cut-off, U - KR</t>
  </si>
  <si>
    <t>electricity production, hard coal | electricity, high voltage | cut-off, U - JP</t>
  </si>
  <si>
    <t>electricity production, hard coal | electricity, high voltage | cut-off, U - AU</t>
  </si>
  <si>
    <t>electricity production, deep geothermal | electricity, high voltage | cut-off, U - JP</t>
  </si>
  <si>
    <t>AU, JP, KR</t>
  </si>
  <si>
    <t>OECD Pacific</t>
  </si>
  <si>
    <t>heat and power co-generation, wood chips, 6667 kW, state-of-the-art 2014 | electricity, high voltage | cut-off, U - WECC, US only</t>
  </si>
  <si>
    <t>heat and power co-generation, wood chips, 6667 kW, state-of-the-art 2014 | electricity, high voltage | cut-off, U - NPCC, US only</t>
  </si>
  <si>
    <t>heat and power co-generation, wood chips, 6667 kW, state-of-the-art 2014 | electricity, high voltage | cut-off, U - CA-BC</t>
  </si>
  <si>
    <t>heat and power co-generation, oil | electricity, high voltage | cut-off, U - SERC</t>
  </si>
  <si>
    <t>heat and power co-generation, oil | electricity, high voltage | cut-off, U - RFC</t>
  </si>
  <si>
    <t>heat and power co-generation, oil | electricity, high voltage | cut-off, U - HICC</t>
  </si>
  <si>
    <t>heat and power co-generation, natural gas, conventional power plant, 100MW electrical | electricity, high voltage | cut-off, U - WECC, US only</t>
  </si>
  <si>
    <t>heat and power co-generation, natural gas, conventional power plant, 100MW electrical | electricity, high voltage | cut-off, U - TRE</t>
  </si>
  <si>
    <t>heat and power co-generation, natural gas, conventional power plant, 100MW electrical | electricity, high voltage | cut-off, U - SERC</t>
  </si>
  <si>
    <t>heat and power co-generation, natural gas, combined cycle power plant, 400MW electrical | electricity, high voltage | cut-off, U - WECC, US only</t>
  </si>
  <si>
    <t>heat and power co-generation, natural gas, combined cycle power plant, 400MW electrical | electricity, high voltage | cut-off, U - TRE</t>
  </si>
  <si>
    <t>heat and power co-generation, natural gas, combined cycle power plant, 400MW electrical | electricity, high voltage | cut-off, U - SERC</t>
  </si>
  <si>
    <t>heat and power co-generation, biogas, gas engine | electricity, high voltage | cut-off, U - WECC, US only</t>
  </si>
  <si>
    <t>heat and power co-generation, biogas, gas engine | electricity, high voltage | cut-off, U - RFC</t>
  </si>
  <si>
    <t>heat and power co-generation, biogas, gas engine | electricity, high voltage | cut-off, U - NPCC, US only</t>
  </si>
  <si>
    <t>electricity production, wind, 1-3MW turbine, onshore | electricity, high voltage | cut-off, U - WECC, US only</t>
  </si>
  <si>
    <t>electricity production, wind, 1-3MW turbine, onshore | electricity, high voltage | cut-off, U - TRE</t>
  </si>
  <si>
    <t>electricity production, wind, 1-3MW turbine, onshore | electricity, high voltage | cut-off, U - MRO, US only</t>
  </si>
  <si>
    <t>electricity production, wind, &gt;3MW turbine, onshore | electricity, high voltage | cut-off, U - WECC, US only</t>
  </si>
  <si>
    <t>electricity production, wind, &gt;3MW turbine, onshore | electricity, high voltage | cut-off, U - TRE</t>
  </si>
  <si>
    <t>electricity production, wind, &gt;3MW turbine, onshore | electricity, high voltage | cut-off, U - MRO, US only</t>
  </si>
  <si>
    <t>electricity production, wind, &lt;1MW turbine, onshore | electricity, high voltage | cut-off, U - WECC, US only</t>
  </si>
  <si>
    <t>electricity production, wind, &lt;1MW turbine, onshore | electricity, high voltage | cut-off, U - TRE</t>
  </si>
  <si>
    <t>electricity production, wind, &lt;1MW turbine, onshore | electricity, high voltage | cut-off, U - MRO, US only</t>
  </si>
  <si>
    <t>electricity production, photovoltaic, 570kWp open ground installation, multi-Si | electricity, low voltage | cut-off, U - WECC, US only</t>
  </si>
  <si>
    <t>electricity production, photovoltaic, 570kWp open ground installation, multi-Si | electricity, low voltage | cut-off, U - RFC</t>
  </si>
  <si>
    <t>electricity production, photovoltaic, 570kWp open ground installation, multi-Si | electricity, low voltage | cut-off, U - CA-ON</t>
  </si>
  <si>
    <t>electricity production, photovoltaic, 3kWp slanted-roof installation, single-Si, panel, mounted | electricity, low voltage | cut-off, U - WECC, US only</t>
  </si>
  <si>
    <t>electricity production, photovoltaic, 3kWp slanted-roof installation, single-Si, panel, mounted | electricity, low voltage | cut-off, U - RFC</t>
  </si>
  <si>
    <t>electricity production, photovoltaic, 3kWp slanted-roof installation, single-Si, panel, mounted | electricity, low voltage | cut-off, U - FRCC</t>
  </si>
  <si>
    <t>electricity production, photovoltaic, 3kWp slanted-roof installation, multi-Si, panel, mounted | electricity, low voltage | cut-off, U - WECC, US only</t>
  </si>
  <si>
    <t>electricity production, photovoltaic, 3kWp slanted-roof installation, multi-Si, panel, mounted | electricity, low voltage | cut-off, U - RFC</t>
  </si>
  <si>
    <t>electricity production, photovoltaic, 3kWp slanted-roof installation, multi-Si, panel, mounted | electricity, low voltage | cut-off, U - FRCC</t>
  </si>
  <si>
    <t>electricity production, oil | electricity, high voltage | cut-off, U - SERC</t>
  </si>
  <si>
    <t>electricity production, oil | electricity, high voltage | cut-off, U - MX</t>
  </si>
  <si>
    <t>electricity production, oil | electricity, high voltage | cut-off, U - HICC</t>
  </si>
  <si>
    <t>electricity production, nuclear, pressure water reactor | electricity, high voltage | cut-off, U - SERC</t>
  </si>
  <si>
    <t>electricity production, nuclear, pressure water reactor | electricity, high voltage | cut-off, U - RFC</t>
  </si>
  <si>
    <t>electricity production, nuclear, pressure water reactor | electricity, high voltage | cut-off, U - NPCC, US only</t>
  </si>
  <si>
    <t>electricity production, nuclear, boiling water reactor | electricity, high voltage | cut-off, U - WECC, US only</t>
  </si>
  <si>
    <t>electricity production, nuclear, boiling water reactor | electricity, high voltage | cut-off, U - SERC</t>
  </si>
  <si>
    <t>electricity production, nuclear, boiling water reactor | electricity, high voltage | cut-off, U - RFC</t>
  </si>
  <si>
    <t>electricity production, natural gas, conventional power plant | electricity, high voltage | cut-off, U - WECC, US only</t>
  </si>
  <si>
    <t>electricity production, natural gas, conventional power plant | electricity, high voltage | cut-off, U - TRE</t>
  </si>
  <si>
    <t>electricity production, natural gas, conventional power plant | electricity, high voltage | cut-off, U - SERC</t>
  </si>
  <si>
    <t>electricity production, natural gas, combined cycle power plant | electricity, high voltage | cut-off, U - WECC, US only</t>
  </si>
  <si>
    <t>electricity production, natural gas, combined cycle power plant | electricity, high voltage | cut-off, U - SERC</t>
  </si>
  <si>
    <t>electricity production, natural gas, combined cycle power plant | electricity, high voltage | cut-off, U - MX</t>
  </si>
  <si>
    <t>electricity production, lignite | electricity, high voltage | cut-off, U - WECC, US only</t>
  </si>
  <si>
    <t>electricity production, lignite | electricity, high voltage | cut-off, U - SERC</t>
  </si>
  <si>
    <t>electricity production, lignite | electricity, high voltage | cut-off, U - RFC</t>
  </si>
  <si>
    <t>electricity production, hydro, run-of-river | electricity, high voltage | cut-off, U - WECC, US only</t>
  </si>
  <si>
    <t>electricity production, hydro, run-of-river | electricity, high voltage | cut-off, U - MX</t>
  </si>
  <si>
    <t>electricity production, hydro, run-of-river | electricity, high voltage | cut-off, U - CA-QC</t>
  </si>
  <si>
    <t>electricity production, hydro, reservoir, non-alpine region | electricity, high voltage | cut-off, U - CA-QC</t>
  </si>
  <si>
    <t>electricity production, hydro, reservoir, non-alpine region | electricity, high voltage | cut-off, U - CA-ON</t>
  </si>
  <si>
    <t>electricity production, hydro, reservoir, non-alpine region | electricity, high voltage | cut-off, U - CA-MB</t>
  </si>
  <si>
    <t>electricity production, hydro, reservoir, alpine region | electricity, high voltage | cut-off, U - WECC, US only</t>
  </si>
  <si>
    <t>electricity production, hydro, reservoir, alpine region | electricity, high voltage | cut-off, U - NPCC, US only</t>
  </si>
  <si>
    <t>electricity production, hydro, reservoir, alpine region | electricity, high voltage | cut-off, U - CA-BC</t>
  </si>
  <si>
    <t>electricity production, hydro, pumped storage | electricity, high voltage | cut-off, U - SERC</t>
  </si>
  <si>
    <t>electricity production, hydro, pumped storage | electricity, high voltage | cut-off, U - RFC</t>
  </si>
  <si>
    <t>electricity production, hydro, pumped storage | electricity, high voltage | cut-off, U - NPCC, US only</t>
  </si>
  <si>
    <t>electricity production, hard coal | electricity, high voltage | cut-off, U - WECC, US only</t>
  </si>
  <si>
    <t>electricity production, hard coal | electricity, high voltage | cut-off, U - SERC</t>
  </si>
  <si>
    <t>electricity production, hard coal | electricity, high voltage | cut-off, U - RFC</t>
  </si>
  <si>
    <t>electricity production, deep geothermal | electricity, high voltage | cut-off, U - WECC, US only</t>
  </si>
  <si>
    <t>electricity production, deep geothermal | electricity, high voltage | cut-off, U - MX</t>
  </si>
  <si>
    <t>electricity production, deep geothermal | electricity, high voltage | cut-off, U - HICC</t>
  </si>
  <si>
    <t>CA-AB, CA-BC, CA-MB, CA-NB, CA-NF, CA-NS, CA-NT, CA-NU, CA-ON, CA-PE, CA-QC, CA-SK, CA-YK, MX, ASCC, FRCC, HICC, MRO, TRE, WECC, NPCC, SPP, RFC, SERC</t>
  </si>
  <si>
    <t>OECD North America</t>
  </si>
  <si>
    <t>heat and power co-generation, wood chips, 6667 kW, state-of-the-art 2014 | electricity, high voltage | cut-off, U - IT</t>
  </si>
  <si>
    <t>heat and power co-generation, wood chips, 6667 kW, state-of-the-art 2014 | electricity, high voltage | cut-off, U - GB</t>
  </si>
  <si>
    <t>heat and power co-generation, wood chips, 6667 kW, state-of-the-art 2014 | electricity, high voltage | cut-off, U - ES</t>
  </si>
  <si>
    <t>heat and power co-generation, oil | electricity, high voltage | cut-off, U - IT</t>
  </si>
  <si>
    <t>heat and power co-generation, oil | electricity, high voltage | cut-off, U - GB</t>
  </si>
  <si>
    <t>heat and power co-generation, oil | electricity, high voltage | cut-off, U - ES</t>
  </si>
  <si>
    <t>heat and power co-generation, natural gas, conventional power plant, 100MW electrical | electricity, high voltage | cut-off, U - IT</t>
  </si>
  <si>
    <t>heat and power co-generation, natural gas, conventional power plant, 100MW electrical | electricity, high voltage | cut-off, U - FR</t>
  </si>
  <si>
    <t>heat and power co-generation, natural gas, conventional power plant, 100MW electrical | electricity, high voltage | cut-off, U - ES</t>
  </si>
  <si>
    <t>heat and power co-generation, natural gas, combined cycle power plant, 400MW electrical | electricity, high voltage | cut-off, U - IT</t>
  </si>
  <si>
    <t>heat and power co-generation, natural gas, combined cycle power plant, 400MW electrical | electricity, high voltage | cut-off, U - GB</t>
  </si>
  <si>
    <t>heat and power co-generation, natural gas, combined cycle power plant, 400MW electrical | electricity, high voltage | cut-off, U - ES</t>
  </si>
  <si>
    <t>heat and power co-generation, biogas, gas engine | electricity, high voltage | cut-off, U - IT</t>
  </si>
  <si>
    <t>heat and power co-generation, biogas, gas engine | electricity, high voltage | cut-off, U - GB</t>
  </si>
  <si>
    <t>heat and power co-generation, biogas, gas engine | electricity, high voltage | cut-off, U - FR</t>
  </si>
  <si>
    <t>electricity production, wind, 1-3MW turbine, onshore | electricity, high voltage | cut-off, U - GB</t>
  </si>
  <si>
    <t>electricity production, wind, 1-3MW turbine, onshore | electricity, high voltage | cut-off, U - FR</t>
  </si>
  <si>
    <t>electricity production, wind, 1-3MW turbine, onshore | electricity, high voltage | cut-off, U - ES</t>
  </si>
  <si>
    <t>electricity production, wind, 1-3MW turbine, offshore | electricity, high voltage | cut-off, U - GB</t>
  </si>
  <si>
    <t>electricity production, wind, 1-3MW turbine, offshore | electricity, high voltage | cut-off, U - FR</t>
  </si>
  <si>
    <t>electricity production, wind, 1-3MW turbine, offshore | electricity, high voltage | cut-off, U - ES</t>
  </si>
  <si>
    <t>electricity production, wind, &gt;3MW turbine, onshore | electricity, high voltage | cut-off, U - TR</t>
  </si>
  <si>
    <t>electricity production, wind, &gt;3MW turbine, onshore | electricity, high voltage | cut-off, U - IT</t>
  </si>
  <si>
    <t>electricity production, wind, &gt;3MW turbine, onshore | electricity, high voltage | cut-off, U - GB</t>
  </si>
  <si>
    <t>electricity production, wind, &lt;1MW turbine, onshore | electricity, high voltage | cut-off, U - IT</t>
  </si>
  <si>
    <t>electricity production, wind, &lt;1MW turbine, onshore | electricity, high voltage | cut-off, U - GB</t>
  </si>
  <si>
    <t>electricity production, wind, &lt;1MW turbine, onshore | electricity, high voltage | cut-off, U - ES</t>
  </si>
  <si>
    <t>electricity production, photovoltaic, 570kWp open ground installation, multi-Si | electricity, low voltage | cut-off, U - IT</t>
  </si>
  <si>
    <t>electricity production, photovoltaic, 570kWp open ground installation, multi-Si | electricity, low voltage | cut-off, U - FR</t>
  </si>
  <si>
    <t>electricity production, photovoltaic, 570kWp open ground installation, multi-Si | electricity, low voltage | cut-off, U - ES</t>
  </si>
  <si>
    <t>electricity production, photovoltaic, 3kWp slanted-roof installation, single-Si, panel, mounted | electricity, low voltage | cut-off, U - IT</t>
  </si>
  <si>
    <t>electricity production, photovoltaic, 3kWp slanted-roof installation, single-Si, panel, mounted | electricity, low voltage | cut-off, U - FR</t>
  </si>
  <si>
    <t>electricity production, photovoltaic, 3kWp slanted-roof installation, single-Si, panel, mounted | electricity, low voltage | cut-off, U - ES</t>
  </si>
  <si>
    <t>electricity production, photovoltaic, 3kWp slanted-roof installation, multi-Si, panel, mounted | electricity, low voltage | cut-off, U - IT</t>
  </si>
  <si>
    <t>electricity production, photovoltaic, 3kWp slanted-roof installation, multi-Si, panel, mounted | electricity, low voltage | cut-off, U - FR</t>
  </si>
  <si>
    <t>electricity production, photovoltaic, 3kWp slanted-roof installation, multi-Si, panel, mounted | electricity, low voltage | cut-off, U - ES</t>
  </si>
  <si>
    <t>electricity production, oil | electricity, high voltage | cut-off, U - IT</t>
  </si>
  <si>
    <t>electricity production, oil | electricity, high voltage | cut-off, U - FR</t>
  </si>
  <si>
    <t>electricity production, oil | electricity, high voltage | cut-off, U - ES</t>
  </si>
  <si>
    <t>electricity production, nuclear, pressure water reactor | electricity, high voltage | cut-off, U - GB</t>
  </si>
  <si>
    <t>electricity production, nuclear, pressure water reactor | electricity, high voltage | cut-off, U - FR</t>
  </si>
  <si>
    <t>electricity production, nuclear, pressure water reactor | electricity, high voltage | cut-off, U - ES</t>
  </si>
  <si>
    <t>electricity production, nuclear, boiling water reactor | electricity, high voltage | cut-off, U - GB</t>
  </si>
  <si>
    <t>electricity production, nuclear, boiling water reactor | electricity, high voltage | cut-off, U - ES</t>
  </si>
  <si>
    <t>electricity production, natural gas, conventional power plant | electricity, high voltage | cut-off, U - TR</t>
  </si>
  <si>
    <t>electricity production, natural gas, conventional power plant | electricity, high voltage | cut-off, U - IT</t>
  </si>
  <si>
    <t>electricity production, natural gas, conventional power plant | electricity, high voltage | cut-off, U - GB</t>
  </si>
  <si>
    <t>electricity production, natural gas, combined cycle power plant | electricity, high voltage | cut-off, U - TR</t>
  </si>
  <si>
    <t>electricity production, natural gas, combined cycle power plant | electricity, high voltage | cut-off, U - IT</t>
  </si>
  <si>
    <t>electricity production, natural gas, combined cycle power plant | electricity, high voltage | cut-off, U - ES</t>
  </si>
  <si>
    <t>electricity production, lignite | electricity, high voltage | cut-off, U - TR</t>
  </si>
  <si>
    <t>electricity production, lignite | electricity, high voltage | cut-off, U - IT</t>
  </si>
  <si>
    <t>electricity production, lignite | electricity, high voltage | cut-off, U - ES</t>
  </si>
  <si>
    <t>electricity production, hydro, run-of-river | electricity, high voltage | cut-off, U - TR</t>
  </si>
  <si>
    <t>electricity production, hydro, run-of-river | electricity, high voltage | cut-off, U - IT</t>
  </si>
  <si>
    <t>electricity production, hydro, run-of-river | electricity, high voltage | cut-off, U - FR</t>
  </si>
  <si>
    <t>electricity production, hydro, reservoir, non-alpine region | electricity, high voltage | cut-off, U - TR</t>
  </si>
  <si>
    <t>electricity production, hydro, reservoir, non-alpine region | electricity, high voltage | cut-off, U - ES</t>
  </si>
  <si>
    <t>electricity production, hydro, reservoir, alpine region | electricity, high voltage | cut-off, U - IT</t>
  </si>
  <si>
    <t>electricity production, hydro, reservoir, alpine region | electricity, high voltage | cut-off, U - FR</t>
  </si>
  <si>
    <t>electricity production, hydro, pumped storage | electricity, high voltage | cut-off, U - GB</t>
  </si>
  <si>
    <t>electricity production, hydro, pumped storage | electricity, high voltage | cut-off, U - FR</t>
  </si>
  <si>
    <t>electricity production, hydro, pumped storage | electricity, high voltage | cut-off, U - ES</t>
  </si>
  <si>
    <t>electricity production, hard coal | electricity, high voltage | cut-off, U - IT</t>
  </si>
  <si>
    <t>electricity production, hard coal | electricity, high voltage | cut-off, U - GB</t>
  </si>
  <si>
    <t>electricity production, hard coal | electricity, high voltage | cut-off, U - ES</t>
  </si>
  <si>
    <t>electricity production, deep geothermal | electricity, high voltage | cut-off, U - TR</t>
  </si>
  <si>
    <t>electricity production, deep geothermal | electricity, high voltage | cut-off, U - IT</t>
  </si>
  <si>
    <t>AT, BE, CH, CZ, DK, EE, ES, FI, FR, GB, GR, HU, IE, IS, IT, LU, NL, NO, PL, PT, SE, SK, TR</t>
  </si>
  <si>
    <t>OECD Europe</t>
  </si>
  <si>
    <t>heat and power co-generation, natural gas, conventional power plant, 100MW electrical | electricity, high voltage | cut-off, U - SA</t>
  </si>
  <si>
    <t>heat and power co-generation, natural gas, conventional power plant, 100MW electrical | electricity, high voltage | cut-off, U - IR</t>
  </si>
  <si>
    <t>heat and power co-generation, natural gas, combined cycle power plant, 400MW electrical | electricity, high voltage | cut-off, U - SA</t>
  </si>
  <si>
    <t>heat and power co-generation, natural gas, combined cycle power plant, 400MW electrical | electricity, high voltage | cut-off, U - IR</t>
  </si>
  <si>
    <t>heat and power co-generation, biogas, gas engine | electricity, high voltage | cut-off, U - IR</t>
  </si>
  <si>
    <t>electricity production, wind, 1-3MW turbine, onshore | electricity, high voltage | cut-off, U - IR</t>
  </si>
  <si>
    <t>electricity production, wind, &lt;1MW turbine, onshore | electricity, high voltage | cut-off, U - IR</t>
  </si>
  <si>
    <t>electricity production, photovoltaic, 3kWp slanted-roof installation, single-Si, panel, mounted | electricity, low voltage | cut-off, U - SA</t>
  </si>
  <si>
    <t>electricity production, photovoltaic, 3kWp slanted-roof installation, multi-Si, panel, mounted | electricity, low voltage | cut-off, U - SA</t>
  </si>
  <si>
    <t>electricity production, oil | electricity, high voltage | cut-off, U - SA</t>
  </si>
  <si>
    <t>electricity production, oil | electricity, high voltage | cut-off, U - IR</t>
  </si>
  <si>
    <t>electricity production, nuclear, pressure water reactor | electricity, high voltage | cut-off, U - IR</t>
  </si>
  <si>
    <t>electricity production, natural gas, conventional power plant | electricity, high voltage | cut-off, U - SA</t>
  </si>
  <si>
    <t>electricity production, natural gas, conventional power plant | electricity, high voltage | cut-off, U - IR</t>
  </si>
  <si>
    <t>electricity production, natural gas, combined cycle power plant | electricity, high voltage | cut-off, U - SA</t>
  </si>
  <si>
    <t>electricity production, natural gas, combined cycle power plant | electricity, high voltage | cut-off, U - IR</t>
  </si>
  <si>
    <t>electricity production, hydro, run-of-river | electricity, high voltage | cut-off, U - IR</t>
  </si>
  <si>
    <t>electricity production, hard coal | electricity, high voltage | cut-off, U - RoW</t>
  </si>
  <si>
    <t>electricity production, deep geothermal | electricity, high voltage | cut-off, U - RoW</t>
  </si>
  <si>
    <t>IR, SA</t>
  </si>
  <si>
    <t>electricity production CSP mix, electricity high voltage, cut-off, U - ME</t>
  </si>
  <si>
    <t>Middle East</t>
  </si>
  <si>
    <t>heat and power co-generation, wood chips, 6667 kW, state-of-the-art 2014 | electricity, high voltage | cut-off, U - RoW</t>
  </si>
  <si>
    <t>heat and power co-generation, wood chips, 6667 kW | electricity, high voltage | cut-off, U - PE</t>
  </si>
  <si>
    <t>heat and power co-generation, wood chips, 6667 kW | electricity, high voltage | cut-off, U - CL</t>
  </si>
  <si>
    <t>heat and power co-generation, oil | electricity, high voltage | cut-off, U - BR</t>
  </si>
  <si>
    <t>heat and power co-generation, natural gas, conventional power plant, 100MW electrical | electricity, high voltage | cut-off, U - PE</t>
  </si>
  <si>
    <t>heat and power co-generation, natural gas, conventional power plant, 100MW electrical | electricity, high voltage | cut-off, U - BR</t>
  </si>
  <si>
    <t>heat and power co-generation, natural gas, combined cycle power plant, 400MW electrical | electricity, high voltage | cut-off, U - BR</t>
  </si>
  <si>
    <t>heat and power co-generation, biogas, gas engine | electricity, high voltage | cut-off, U - PE</t>
  </si>
  <si>
    <t>electricity production, wind, 1-3MW turbine, onshore | electricity, high voltage | cut-off, U - PE</t>
  </si>
  <si>
    <t>electricity production, wind, 1-3MW turbine, onshore | electricity, high voltage | cut-off, U - CL</t>
  </si>
  <si>
    <t>electricity production, wind, 1-3MW turbine, onshore | electricity, high voltage | cut-off, U - BR</t>
  </si>
  <si>
    <t>electricity production, wind, &gt;3MW turbine, onshore | electricity, high voltage | cut-off, U - BR</t>
  </si>
  <si>
    <t>electricity production, wind, &lt;1MW turbine, onshore | electricity, high voltage | cut-off, U - PE</t>
  </si>
  <si>
    <t>electricity production, wind, &lt;1MW turbine, onshore | electricity, high voltage | cut-off, U - CL</t>
  </si>
  <si>
    <t>electricity production, wind, &lt;1MW turbine, onshore | electricity, high voltage | cut-off, U - BR</t>
  </si>
  <si>
    <t>electricity production, photovoltaic, 3kWp slanted-roof installation, single-Si, panel, mounted | electricity, low voltage | cut-off, U - RoW</t>
  </si>
  <si>
    <t>electricity production, photovoltaic, 3kWp slanted-roof installation, multi-Si, panel, mounted | electricity, low voltage | cut-off, U - RoW</t>
  </si>
  <si>
    <t>electricity production, oil | electricity, high voltage | cut-off, U - PE</t>
  </si>
  <si>
    <t>electricity production, oil | electricity, high voltage | cut-off, U - CL</t>
  </si>
  <si>
    <t>electricity production, oil | electricity, high voltage | cut-off, U - BR</t>
  </si>
  <si>
    <t>electricity production, nuclear, pressure water reactor | electricity, high voltage | cut-off, U - BR</t>
  </si>
  <si>
    <t>electricity production, natural gas, conventional power plant | electricity, high voltage | cut-off, U - PE</t>
  </si>
  <si>
    <t>electricity production, natural gas, conventional power plant | electricity, high voltage | cut-off, U - CL</t>
  </si>
  <si>
    <t>electricity production, natural gas, conventional power plant | electricity, high voltage | cut-off, U - BR</t>
  </si>
  <si>
    <t>electricity production, natural gas, combined cycle power plant | electricity, high voltage | cut-off, U - PE</t>
  </si>
  <si>
    <t>electricity production, natural gas, combined cycle power plant | electricity, high voltage | cut-off, U - CL</t>
  </si>
  <si>
    <t>electricity production, natural gas, combined cycle power plant | electricity, high voltage | cut-off, U - BR</t>
  </si>
  <si>
    <t>electricity production, lignite | electricity, high voltage | cut-off, U - BR</t>
  </si>
  <si>
    <t>electricity production, hydro, run-of-river | electricity, high voltage | cut-off, U - CL</t>
  </si>
  <si>
    <t>electricity production, hydro, reservoir, tropical region | electricity, high voltage | cut-off, U - BR</t>
  </si>
  <si>
    <t>electricity production, hydro, reservoir, alpine region | electricity, high voltage | cut-off, U - PE</t>
  </si>
  <si>
    <t>electricity production, hard coal | electricity, high voltage | cut-off, U - PE</t>
  </si>
  <si>
    <t>electricity production, hard coal | electricity, high voltage | cut-off, U - CL</t>
  </si>
  <si>
    <t>electricity production, hard coal | electricity, high voltage | cut-off, U - BR</t>
  </si>
  <si>
    <t>BR, CL, PE</t>
  </si>
  <si>
    <t>Latin America</t>
  </si>
  <si>
    <t>heat and power co-generation, wood chips, 6667 kW | electricity, high voltage | cut-off, U - IN</t>
  </si>
  <si>
    <t>heat and power co-generation, natural gas, combined cycle power plant, 400MW electrical | electricity, high voltage | cut-off, U - RoW</t>
  </si>
  <si>
    <t>heat and power co-generation, biogas, gas engine | electricity, high voltage | cut-off, U - IN</t>
  </si>
  <si>
    <t>electricity production, wind, 1-3MW turbine, onshore | electricity, high voltage | cut-off, U - IN</t>
  </si>
  <si>
    <t>electricity production, wind, &gt;3MW turbine, onshore | electricity, high voltage | cut-off, U - IN</t>
  </si>
  <si>
    <t>electricity production, wind, &lt;1MW turbine, onshore | electricity, high voltage | cut-off, U - IN</t>
  </si>
  <si>
    <t>electricity production, photovoltaic, 3kWp slanted-roof installation, single-Si, panel, mounted | electricity, low voltage | cut-off, U - IN</t>
  </si>
  <si>
    <t>electricity production, photovoltaic, 3kWp slanted-roof installation, multi-Si, panel, mounted | electricity, low voltage | cut-off, U - IN</t>
  </si>
  <si>
    <t>electricity production, oil | electricity, high voltage | cut-off, U - IN</t>
  </si>
  <si>
    <t>electricity production, nuclear, pressure water reactor, heavy water moderated | electricity, high voltage | cut-off, U - IN</t>
  </si>
  <si>
    <t>electricity production, nuclear, boiling water reactor | electricity, high voltage | cut-off, U - IN</t>
  </si>
  <si>
    <t>electricity production, natural gas, conventional power plant | electricity, high voltage | cut-off, U - IN</t>
  </si>
  <si>
    <t>electricity production, natural gas, combined cycle power plant | electricity, high voltage | cut-off, U - IN</t>
  </si>
  <si>
    <t>electricity production, lignite | electricity, high voltage | cut-off, U - IN</t>
  </si>
  <si>
    <t>electricity production, hydro, run-of-river | electricity, high voltage | cut-off, U - IN</t>
  </si>
  <si>
    <t>electricity production, hydro, reservoir, alpine region | electricity, high voltage | cut-off, U - IN</t>
  </si>
  <si>
    <t>electricity production, hard coal | electricity, high voltage | cut-off, U - IN</t>
  </si>
  <si>
    <t>IN</t>
  </si>
  <si>
    <t>India</t>
  </si>
  <si>
    <t>heat and power co-generation, wood chips, 6667 kW, state-of-the-art 2014 | electricity, high voltage | cut-off, U - RO</t>
  </si>
  <si>
    <t>heat and power co-generation, wood chips, 6667 kW | electricity, high voltage | cut-off, U - UA</t>
  </si>
  <si>
    <t>heat and power co-generation, wood chips, 6667 kW | electricity, high voltage | cut-off, U - BG</t>
  </si>
  <si>
    <t>heat and power co-generation, oil | electricity, high voltage | cut-off, U - UA</t>
  </si>
  <si>
    <t>heat and power co-generation, oil | electricity, high voltage | cut-off, U - RU</t>
  </si>
  <si>
    <t>heat and power co-generation, oil | electricity, high voltage | cut-off, U - RO</t>
  </si>
  <si>
    <t>heat and power co-generation, natural gas, conventional power plant, 100MW electrical | electricity, high voltage | cut-off, U - UA</t>
  </si>
  <si>
    <t>heat and power co-generation, natural gas, conventional power plant, 100MW electrical | electricity, high voltage | cut-off, U - RU</t>
  </si>
  <si>
    <t>heat and power co-generation, natural gas, conventional power plant, 100MW electrical | electricity, high voltage | cut-off, U - RO</t>
  </si>
  <si>
    <t>heat and power co-generation, natural gas, combined cycle power plant, 400MW electrical | electricity, high voltage | cut-off, U - RU</t>
  </si>
  <si>
    <t>heat and power co-generation, natural gas, combined cycle power plant, 400MW electrical | electricity, high voltage | cut-off, U - RO</t>
  </si>
  <si>
    <t>heat and power co-generation, natural gas, combined cycle power plant, 400MW electrical | electricity, high voltage | cut-off, U - BG</t>
  </si>
  <si>
    <t>heat and power co-generation, lignite | electricity, high voltage | cut-off, U - RU</t>
  </si>
  <si>
    <t>heat and power co-generation, hard coal | electricity, high voltage | cut-off, U - RU</t>
  </si>
  <si>
    <t>heat and power co-generation, biogas, gas engine | electricity, high voltage | cut-off, U - RO</t>
  </si>
  <si>
    <t>electricity production, wind, 1-3MW turbine, onshore | electricity, high voltage | cut-off, U - UA</t>
  </si>
  <si>
    <t>electricity production, wind, 1-3MW turbine, onshore | electricity, high voltage | cut-off, U - RO</t>
  </si>
  <si>
    <t>electricity production, wind, 1-3MW turbine, onshore | electricity, high voltage | cut-off, U - BG</t>
  </si>
  <si>
    <t>electricity production, wind, &gt;3MW turbine, onshore | electricity, high voltage | cut-off, U - UA</t>
  </si>
  <si>
    <t>electricity production, wind, &gt;3MW turbine, onshore | electricity, high voltage | cut-off, U - RO</t>
  </si>
  <si>
    <t>electricity production, wind, &gt;3MW turbine, onshore | electricity, high voltage | cut-off, U - BG</t>
  </si>
  <si>
    <t>electricity production, wind, &lt;1MW turbine, onshore | electricity, high voltage | cut-off, U - UA</t>
  </si>
  <si>
    <t>electricity production, wind, &lt;1MW turbine, onshore | electricity, high voltage | cut-off, U - RO</t>
  </si>
  <si>
    <t>electricity production, wind, &lt;1MW turbine, onshore | electricity, high voltage | cut-off, U - BG</t>
  </si>
  <si>
    <t>electricity production, photovoltaic, 3kWp slanted-roof installation, single-Si, panel, mounted | electricity, low voltage | cut-off, U - UA</t>
  </si>
  <si>
    <t>electricity production, photovoltaic, 3kWp slanted-roof installation, single-Si, panel, mounted | electricity, low voltage | cut-off, U - RO</t>
  </si>
  <si>
    <t>electricity production, photovoltaic, 3kWp slanted-roof installation, single-Si, panel, mounted | electricity, low voltage | cut-off, U - BG</t>
  </si>
  <si>
    <t>electricity production, photovoltaic, 3kWp slanted-roof installation, multi-Si, panel, mounted | electricity, low voltage | cut-off, U - UA</t>
  </si>
  <si>
    <t>electricity production, photovoltaic, 3kWp slanted-roof installation, multi-Si, panel, mounted | electricity, low voltage | cut-off, U - RO</t>
  </si>
  <si>
    <t>electricity production, photovoltaic, 3kWp slanted-roof installation, multi-Si, panel, mounted | electricity, low voltage | cut-off, U - BG</t>
  </si>
  <si>
    <t>electricity production, oil | electricity, high voltage | cut-off, U - UA</t>
  </si>
  <si>
    <t>electricity production, oil | electricity, high voltage | cut-off, U - RU</t>
  </si>
  <si>
    <t>electricity production, oil | electricity, high voltage | cut-off, U - RO</t>
  </si>
  <si>
    <t>electricity production, nuclear, pressure water reactor, heavy water moderated | electricity, high voltage | cut-off, U - RU</t>
  </si>
  <si>
    <t>electricity production, nuclear, pressure water reactor, heavy water moderated | electricity, high voltage | cut-off, U - RO</t>
  </si>
  <si>
    <t>electricity production, nuclear, pressure water reactor | electricity, high voltage | cut-off, U - UA</t>
  </si>
  <si>
    <t>electricity production, nuclear, pressure water reactor | electricity, high voltage | cut-off, U - RU</t>
  </si>
  <si>
    <t>electricity production, nuclear, pressure water reactor | electricity, high voltage | cut-off, U - BG</t>
  </si>
  <si>
    <t>electricity production, nuclear, boiling water reactor | electricity, high voltage | cut-off, U - RU</t>
  </si>
  <si>
    <t>electricity production, natural gas, conventional power plant | electricity, high voltage | cut-off, U - UA</t>
  </si>
  <si>
    <t>electricity production, natural gas, conventional power plant | electricity, high voltage | cut-off, U - RU</t>
  </si>
  <si>
    <t>electricity production, natural gas, conventional power plant | electricity, high voltage | cut-off, U - RO</t>
  </si>
  <si>
    <t>electricity production, natural gas, combined cycle power plant | electricity, high voltage | cut-off, U - UA</t>
  </si>
  <si>
    <t>electricity production, natural gas, combined cycle power plant | electricity, high voltage | cut-off, U - RU</t>
  </si>
  <si>
    <t>electricity production, lignite | electricity, high voltage | cut-off, U - RO</t>
  </si>
  <si>
    <t>electricity production, lignite | electricity, high voltage | cut-off, U - BG</t>
  </si>
  <si>
    <t>electricity production, hydro, run-of-river | electricity, high voltage | cut-off, U - UA</t>
  </si>
  <si>
    <t>electricity production, hydro, run-of-river | electricity, high voltage | cut-off, U - RU</t>
  </si>
  <si>
    <t>electricity production, hydro, run-of-river | electricity, high voltage | cut-off, U - RO</t>
  </si>
  <si>
    <t>electricity production, hydro, reservoir, non-alpine region | electricity, high voltage | cut-off, U - RU</t>
  </si>
  <si>
    <t>electricity production, hydro, pumped storage | electricity, high voltage | cut-off, U - UA</t>
  </si>
  <si>
    <t>electricity production, hydro, pumped storage | electricity, high voltage | cut-off, U - RU</t>
  </si>
  <si>
    <t>electricity production, hydro, pumped storage | electricity, high voltage | cut-off, U - BG</t>
  </si>
  <si>
    <t>electricity production, hard coal | electricity, high voltage | cut-off, U - UA</t>
  </si>
  <si>
    <t>electricity production, hard coal | electricity, high voltage | cut-off, U - BG</t>
  </si>
  <si>
    <t>electricity production, deep geothermal | electricity, high voltage | cut-off, U - RU</t>
  </si>
  <si>
    <t>BA, BG, CY, HR, LT, LV, MK, MT, RO, RS, RU, SI, UA</t>
  </si>
  <si>
    <t>Eurasia</t>
  </si>
  <si>
    <t>heat and power co-generation, wood chips, 6667 kW | electricity, high voltage | cut-off, U - RoW</t>
  </si>
  <si>
    <t>heat and power co-generation, natural gas, conventional power plant, 100MW electrical | electricity, high voltage | cut-off, U - RoW</t>
  </si>
  <si>
    <t>heat and power co-generation, biogas, gas engine | electricity, high voltage | cut-off, U - RoW</t>
  </si>
  <si>
    <t>electricity production, wind, 1-3MW turbine, onshore | electricity, high voltage | cut-off, U - CN-NM</t>
  </si>
  <si>
    <t>electricity production, wind, 1-3MW turbine, onshore | electricity, high voltage | cut-off, U - CN-HB</t>
  </si>
  <si>
    <t>electricity production, wind, 1-3MW turbine, onshore | electricity, high voltage | cut-off, U - CN-GS</t>
  </si>
  <si>
    <t>electricity production, wind, 1-3MW turbine, offshore | electricity, high voltage | cut-off, U - CN-SH</t>
  </si>
  <si>
    <t>electricity production, wind, 1-3MW turbine, offshore | electricity, high voltage | cut-off, U - CN-SD</t>
  </si>
  <si>
    <t>electricity production, wind, 1-3MW turbine, offshore | electricity, high voltage | cut-off, U - CN-JS</t>
  </si>
  <si>
    <t>electricity production, wind, &gt;3MW turbine, onshore | electricity, high voltage | cut-off, U - CN-NM</t>
  </si>
  <si>
    <t>electricity production, wind, &gt;3MW turbine, onshore | electricity, high voltage | cut-off, U - CN-HB</t>
  </si>
  <si>
    <t>electricity production, wind, &gt;3MW turbine, onshore | electricity, high voltage | cut-off, U - CN-GS</t>
  </si>
  <si>
    <t>electricity production, wind, &lt;1MW turbine, onshore | electricity, high voltage | cut-off, U - CN-NM</t>
  </si>
  <si>
    <t>electricity production, wind, &lt;1MW turbine, onshore | electricity, high voltage | cut-off, U - CN-HB</t>
  </si>
  <si>
    <t>electricity production, wind, &lt;1MW turbine, onshore | electricity, high voltage | cut-off, U - CN-GS</t>
  </si>
  <si>
    <t>electricity production, photovoltaic, 570kWp open ground installation, multi-Si | electricity, low voltage | cut-off, U - CN-QH</t>
  </si>
  <si>
    <t>electricity production, photovoltaic, 570kWp open ground installation, multi-Si | electricity, low voltage | cut-off, U - CN-NX</t>
  </si>
  <si>
    <t>electricity production, photovoltaic, 570kWp open ground installation, multi-Si | electricity, low voltage | cut-off, U - CN-JS</t>
  </si>
  <si>
    <t>electricity production, photovoltaic, 3kWp slanted-roof installation, single-Si, panel, mounted | electricity, low voltage | cut-off, U - CN-QH</t>
  </si>
  <si>
    <t>electricity production, photovoltaic, 3kWp slanted-roof installation, single-Si, panel, mounted | electricity, low voltage | cut-off, U - CN-NX</t>
  </si>
  <si>
    <t>electricity production, photovoltaic, 3kWp slanted-roof installation, single-Si, panel, mounted | electricity, low voltage | cut-off, U - CN-JS</t>
  </si>
  <si>
    <t>electricity production, photovoltaic, 3kWp slanted-roof installation, multi-Si, panel, mounted | electricity, low voltage | cut-off, U - CN-QH</t>
  </si>
  <si>
    <t>electricity production, photovoltaic, 3kWp slanted-roof installation, multi-Si, panel, mounted | electricity, low voltage | cut-off, U - CN-NX</t>
  </si>
  <si>
    <t>electricity production, photovoltaic, 3kWp slanted-roof installation, multi-Si, panel, mounted | electricity, low voltage | cut-off, U - CN-JS</t>
  </si>
  <si>
    <t>electricity production, oil | electricity, high voltage | cut-off, U - CN-SD</t>
  </si>
  <si>
    <t>electricity production, oil | electricity, high voltage | cut-off, U - CN-NM</t>
  </si>
  <si>
    <t>electricity production, oil | electricity, high voltage | cut-off, U - CN-JS</t>
  </si>
  <si>
    <t>electricity production, nuclear, pressure water reactor | electricity, high voltage | cut-off, U - CN-ZJ</t>
  </si>
  <si>
    <t>electricity production, nuclear, pressure water reactor | electricity, high voltage | cut-off, U - CN-JS</t>
  </si>
  <si>
    <t>electricity production, nuclear, pressure water reactor | electricity, high voltage | cut-off, U - CN-GD</t>
  </si>
  <si>
    <t>electricity production, natural gas, conventional power plant | electricity, high voltage | cut-off, U - CN-SD</t>
  </si>
  <si>
    <t>electricity production, natural gas, conventional power plant | electricity, high voltage | cut-off, U - CN-JS</t>
  </si>
  <si>
    <t>electricity production, natural gas, conventional power plant | electricity, high voltage | cut-off, U - CN-AH</t>
  </si>
  <si>
    <t>electricity production, natural gas, combined cycle power plant | electricity, high voltage | cut-off, U - CN-SD</t>
  </si>
  <si>
    <t>electricity production, natural gas, combined cycle power plant | electricity, high voltage | cut-off, U - CN-NM</t>
  </si>
  <si>
    <t>electricity production, natural gas, combined cycle power plant | electricity, high voltage | cut-off, U - CN-JS</t>
  </si>
  <si>
    <t>electricity production, hydro, run-of-river | electricity, high voltage | cut-off, U - CN-YN</t>
  </si>
  <si>
    <t>electricity production, hydro, run-of-river | electricity, high voltage | cut-off, U - CN-SC</t>
  </si>
  <si>
    <t>electricity production, hydro, run-of-river | electricity, high voltage | cut-off, U - CN-HU</t>
  </si>
  <si>
    <t>electricity production, hydro, pumped storage | electricity, high voltage | cut-off, U - CN-ZJ</t>
  </si>
  <si>
    <t>electricity production, hydro, pumped storage | electricity, high voltage | cut-off, U - CN-HE</t>
  </si>
  <si>
    <t>electricity production, hydro, pumped storage | electricity, high voltage | cut-off, U - CN-GD</t>
  </si>
  <si>
    <t>electricity production, hard coal | electricity, high voltage | cut-off, U - CN-SD</t>
  </si>
  <si>
    <t>electricity production, hard coal | electricity, high voltage | cut-off, U - CN-NM</t>
  </si>
  <si>
    <t>electricity production, hard coal | electricity, high voltage | cut-off, U - CN-JS</t>
  </si>
  <si>
    <t>CN-GD, CN-GX, CN-GZ, CN-HA, CN-YN, CN-ZJ, CN-AH, CN-BJ, CN-CQ, CN-FJ, CN-GS, CN-HB, CN-HE, CN-HL, CN-HN, CN-HU, CN-JL, CN-JS, CN-JX, CN-LN, CN-NM, CN-NX, CN-QH, CN-SA, CN-SC, CN-SD, CN-SH, CN-SX, CN-TJ, CN-XJ, CN-XZ, CN-ZJ</t>
  </si>
  <si>
    <t>China</t>
  </si>
  <si>
    <t>heat and power co-generation, wood chips, 6667 kW | electricity, high voltage | cut-off, U - ZA</t>
  </si>
  <si>
    <t>electricity production, wind, 1-3MW turbine, onshore | electricity, high voltage | cut-off, U - ZA</t>
  </si>
  <si>
    <t>electricity production, wind, &gt;3MW turbine, onshore | electricity, high voltage | cut-off, U - ZA</t>
  </si>
  <si>
    <t>electricity production, photovoltaic, 3kWp slanted-roof installation, single-Si, panel, mounted | electricity, low voltage | cut-off, U - ZA</t>
  </si>
  <si>
    <t>electricity production, photovoltaic, 3kWp slanted-roof installation, single-Si, panel, mounted | electricity, low voltage | cut-off, U - TZ</t>
  </si>
  <si>
    <t>electricity production, photovoltaic, 3kWp slanted-roof installation, multi-Si, panel, mounted | electricity, low voltage | cut-off, U - ZA</t>
  </si>
  <si>
    <t>electricity production, photovoltaic, 3kWp slanted-roof installation, multi-Si, panel, mounted | electricity, low voltage | cut-off, U - TZ</t>
  </si>
  <si>
    <t>electricity production, oil | electricity, high voltage | cut-off, U - ZA</t>
  </si>
  <si>
    <t>electricity production, oil | electricity, high voltage | cut-off, U - TZ</t>
  </si>
  <si>
    <t>electricity production, nuclear, pressure water reactor | electricity, high voltage | cut-off, U - ZA</t>
  </si>
  <si>
    <t>electricity production, natural gas, conventional power plant | electricity, high voltage | cut-off, U - TZ</t>
  </si>
  <si>
    <t>electricity production, lignite | electricity, high voltage | cut-off, U</t>
  </si>
  <si>
    <t>electricity production, hydro, reservoir, non-alpine region | electricity, high voltage | cut-off, U - ZA</t>
  </si>
  <si>
    <t>electricity production, hydro, reservoir, non-alpine region | electricity, high voltage | cut-off, U - TZ</t>
  </si>
  <si>
    <t>electricity production, hydro, pumped storage | electricity, high voltage | cut-off, U - ZA</t>
  </si>
  <si>
    <t>electricity production, hard coal | electricity, high voltage | cut-off, U - ZA</t>
  </si>
  <si>
    <t>ZA, TZ</t>
  </si>
  <si>
    <t>Africa</t>
  </si>
  <si>
    <t>Assigned markets in ecoinvent</t>
  </si>
  <si>
    <t>Electricity market composition</t>
  </si>
  <si>
    <t>Scenario region</t>
  </si>
  <si>
    <t>359169,444 kWh</t>
  </si>
  <si>
    <t>455,799 MW</t>
  </si>
  <si>
    <t>7,43 kWh</t>
  </si>
  <si>
    <t>27,2 MW</t>
  </si>
  <si>
    <t>10,28 kWh</t>
  </si>
  <si>
    <t>0,242 MW</t>
  </si>
  <si>
    <t>0,602 MW</t>
  </si>
  <si>
    <t>1,2 MW</t>
  </si>
  <si>
    <t>5,48 kWh</t>
  </si>
  <si>
    <t>7,43 MW</t>
  </si>
  <si>
    <t>2,05 MW</t>
  </si>
  <si>
    <t>5,27 kWh</t>
  </si>
  <si>
    <t>7,37 MW</t>
  </si>
  <si>
    <t>3,509 kWh</t>
  </si>
  <si>
    <t>3,972 kWh</t>
  </si>
  <si>
    <t>4,889 kWh</t>
  </si>
  <si>
    <t>3,63 kWh</t>
  </si>
  <si>
    <t>4,81 kWh</t>
  </si>
  <si>
    <t>5,218 kWh</t>
  </si>
  <si>
    <t>4,333 kWh</t>
  </si>
  <si>
    <t>33,33 kWh</t>
  </si>
  <si>
    <t>11,1 kWh</t>
  </si>
  <si>
    <t>2,232 MW</t>
  </si>
  <si>
    <t>11,14 kWh</t>
  </si>
  <si>
    <t>29,25 MW</t>
  </si>
  <si>
    <t>110,75 MW</t>
  </si>
  <si>
    <t>81,91 MW</t>
  </si>
  <si>
    <t>Product systems:</t>
  </si>
  <si>
    <t>Assignment to ESM techs:</t>
  </si>
  <si>
    <t>Functional unit product system</t>
  </si>
  <si>
    <t>Product system</t>
  </si>
  <si>
    <t>0,00861 MW</t>
  </si>
  <si>
    <t>0,05959 MW</t>
  </si>
  <si>
    <t>0,06174 MW</t>
  </si>
  <si>
    <t>BioEnergieDat (Schebek et al., 2013)</t>
  </si>
  <si>
    <t>(UVEK, 2018)</t>
  </si>
  <si>
    <t>(Bouman et al., 2016)</t>
  </si>
  <si>
    <t>(Spanos et al., 2015)</t>
  </si>
  <si>
    <t>(Weber et al., 2018)</t>
  </si>
  <si>
    <t>(Peters and Weil, 2017)</t>
  </si>
  <si>
    <t>(Benitez et al., 2020)</t>
  </si>
  <si>
    <t>SYSEET (UBA, 2020)</t>
  </si>
  <si>
    <t>Sources</t>
  </si>
  <si>
    <t xml:space="preserve">Benitez, A., Wulf, C., Palmenaer, A.d., Lengersdorf, M., Röding, T., Grube, T., Robinius, M., Stolten, D., Kuckshinrichs, W., 2020. Ecological assessment of hydrogen tanks for fuel cell electric vehicles. Submitted to the Journal of Cleaner Production </t>
  </si>
  <si>
    <t>Bouman, E.A., Øberg, M.M., Hertwich, E.G., 2016. Environmental impacts of balancing offshore wind power with compressed air energy storage (CAES). Energy 95, 91-98.</t>
  </si>
  <si>
    <t>Haase, M., Rösch, C., 2019. Sustainability Assessment of Innovative Energy Technologies - Integrated Biomass-based Production of Fuel, Electricity and Heat, 27th European Biomass Conference and Exhibition. Lisbon, Portugal.</t>
  </si>
  <si>
    <t>Koj, J.C., Wulf, C., Schreiber, A., Zapp, P., 2017. Site-Dependent Environmental Impacts of Industrial Hydrogen Production by Alkaline Water Electrolysis.  10(7), 860.</t>
  </si>
  <si>
    <t>(Koj et al., 2017)</t>
  </si>
  <si>
    <t>Peters, J.F., Weil, M., 2017. Aqueous hybrid ion batteries – An environmentally friendly alternative for stationary energy storage? Journal of Power Sources 364, 258-265.</t>
  </si>
  <si>
    <t>Schebek, L., Biemann, K., Ciroth, A., Düpmeier, C., Eltrop, L., Sonja Simon, Viebahn, P., Zschunke, T., Wagner, H.-J., 2013. BioEnergieDat - Die OpenSource Datenplatform für BioEnergie in Deutschland.</t>
  </si>
  <si>
    <t>Spanos, C., Turney, D.E., Fthenakis, V., 2015. Life-cycle analysis of flow-assisted nickel zinc-, manganese dioxide-, and valve-regulated lead-acid batteries designed for demand-charge reduction. Renewable and Sustainable Energy Reviews 43, 478-494.</t>
  </si>
  <si>
    <t>UBA, 2020. Systemvergleich speicherbarer Energieträger aus erneuerbaren Energien. In Print.</t>
  </si>
  <si>
    <t>UVEK, 2018. UVEK LCI Data 2018. Bundesamt für Umwelt BAFU, Switzerland, https://nexus.openlca.org/database/UVEK%20LCI%20Data.</t>
  </si>
  <si>
    <t>Weber, S., Peters, J.F., Baumann, M., Weil, M., 2018. Life Cycle Assessment of a Vanadium Redox Flow Battery. Environmental Science &amp; Technology 52(18), 10864-10873.</t>
  </si>
  <si>
    <t>Wernet, G., Bauer, C., Steubing, B., Reinhard, J., Moreno-Ruiz, E., Weidema, B., 2016. The ecoinvent database version 3 (part I): overview and methodology. The International Journal of Life Cycle Assessment 21(9), 1218-1230.</t>
  </si>
  <si>
    <t>Wulf, C., Zapp, P., 2020. Sustainability assessment of innovative energy technologies – Hydrogen from wind power as a fuel for mobility applications. Submitted to the International Journal of Hydrogen Energy.</t>
  </si>
  <si>
    <t>Product system matched to generation activity of the ESM</t>
  </si>
  <si>
    <t>Product system matched to construction activity of the ESM</t>
  </si>
  <si>
    <t>no efficiency adjustment is made for biomass conversion processes</t>
  </si>
  <si>
    <t>(Haase and Rösch, 2019), own assumptions</t>
  </si>
  <si>
    <t>operation electricity (no direct emisisons)</t>
  </si>
  <si>
    <t>Peters, J.F., Weil, M., 2018. Providing a common base for life cycle assessments of Li-Ion batteries. Journal of Cleaner Production 171, 704-713.</t>
  </si>
  <si>
    <t>Based on original dataset, added a LFP-TiO battery (8kWh) from (Peters and Weil, 2018) and the electric motor from  (Benitez et al., 2020) with a maximal power of 100kW</t>
  </si>
  <si>
    <t>ID</t>
  </si>
  <si>
    <t>-</t>
  </si>
  <si>
    <t>Assumption from ESM</t>
  </si>
  <si>
    <t xml:space="preserve">Fuel shares: </t>
  </si>
  <si>
    <t>Assumptions on technology and fuel shares in the energy system model (ESM) or through exogenously defined sub-technology scenarios</t>
  </si>
  <si>
    <t>(BSW-Solar, 2018)</t>
  </si>
  <si>
    <t>Own assumption</t>
  </si>
  <si>
    <t>(Fraunhofer ISE, 2019)</t>
  </si>
  <si>
    <t>BSW-Solar, 2018. Statistische Zahlen der deutschenSolarwärmebranche (Solarthermie). Bundesverband Solarwirtschaft e.V. (BSW-Solar), https://www.solarwirtschaft.de/fileadmin/user_upload/bsw_faktenblatt_st_2018_2.pdf.</t>
  </si>
  <si>
    <t>Fraunhofer ISE, 2019. PHOTOVOLTAICS REPORT. https://www.ise.fraunhofer.de/content/dam/ise/de/documents/publications/studies/Photovoltaics-Report.pdf.</t>
  </si>
  <si>
    <t>Deleted (direct) emission factors (except for NOx in H2 combustion) (DEF)</t>
  </si>
  <si>
    <t>Exogenously predefined subtechnology scenario</t>
  </si>
  <si>
    <t>Ecoinvent v3.3 (Wernet et al., 2016)</t>
  </si>
  <si>
    <t xml:space="preserve">Ecoinvent v3.3 (Wernet et al., 2016) </t>
  </si>
  <si>
    <t>Ecoinvent v3.3 (Wernet et al., 2016), own modelling</t>
  </si>
  <si>
    <t>Ecoinvent v3.5 (Wernet et al., 2016)</t>
  </si>
  <si>
    <t>Unchanged data set (ORG)</t>
  </si>
  <si>
    <t>Newly created process that merges multiple construction data sets that were not previously merged in the LCI data (NCP)</t>
  </si>
  <si>
    <r>
      <rPr>
        <b/>
        <sz val="11"/>
        <rFont val="Arial"/>
        <family val="2"/>
      </rPr>
      <t>Additional explanation</t>
    </r>
    <r>
      <rPr>
        <b/>
        <sz val="11"/>
        <color theme="1"/>
        <rFont val="Arial"/>
        <family val="2"/>
      </rPr>
      <t>s, i.e. changes compared to original data set or combinations of processes</t>
    </r>
  </si>
  <si>
    <t>Electricity</t>
  </si>
  <si>
    <t>Fossils</t>
  </si>
  <si>
    <t>for fossil natural gas only</t>
  </si>
  <si>
    <r>
      <rPr>
        <sz val="11"/>
        <rFont val="Arial"/>
        <family val="2"/>
      </rPr>
      <t>no input of fossil natural gas, used for ad</t>
    </r>
    <r>
      <rPr>
        <sz val="11"/>
        <color theme="1"/>
        <rFont val="Arial"/>
        <family val="2"/>
      </rPr>
      <t>mixture of synthetic CH4 and/or biogas</t>
    </r>
  </si>
  <si>
    <t>no input of fossil natural gas, used for admixture of H2</t>
  </si>
  <si>
    <t>no input of forest residue wood (Waldrestholz) as this process is accounted for in the bioenergy conversion sector</t>
  </si>
  <si>
    <t>installed capacity not documented, estimate based on many assumptions</t>
  </si>
  <si>
    <t>in UVEK, there is no data for operation. Thus, the  Ecoinvent data  is used</t>
  </si>
  <si>
    <t>no biomass input as this process is accounted for in the bioenergy conversion sector</t>
  </si>
  <si>
    <t>no electricity as electricity production is accounted for in the power sector</t>
  </si>
  <si>
    <t>from ecoinvent v3.5</t>
  </si>
  <si>
    <t>data set does not take into account the construction of the plant, but only the operation;  no efficiency adjustment is made for biomass conversion processes</t>
  </si>
  <si>
    <t>no separation of construction and operation necessary because technology is not included in the ESM; no efficiency adjustment is made for biomass conversion processes</t>
  </si>
  <si>
    <t>Hydrogen</t>
  </si>
  <si>
    <t>no efficiency adjustment is made for synfuel conversion processes</t>
  </si>
  <si>
    <t>for fossil diesel only</t>
  </si>
  <si>
    <r>
      <rPr>
        <sz val="11"/>
        <rFont val="Arial"/>
        <family val="2"/>
      </rPr>
      <t>no input of fossil diesel, used for ad</t>
    </r>
    <r>
      <rPr>
        <sz val="11"/>
        <color theme="1"/>
        <rFont val="Arial"/>
        <family val="2"/>
      </rPr>
      <t>mixture of synthetic fuels and biofuels</t>
    </r>
  </si>
  <si>
    <t>for fossil petrol only</t>
  </si>
  <si>
    <r>
      <rPr>
        <sz val="11"/>
        <rFont val="Arial"/>
        <family val="2"/>
      </rPr>
      <t>no input of fossil natural gas, used for ad</t>
    </r>
    <r>
      <rPr>
        <sz val="11"/>
        <color theme="1"/>
        <rFont val="Arial"/>
        <family val="2"/>
      </rPr>
      <t>mixture of synthetic fuels and biofuels</t>
    </r>
  </si>
  <si>
    <t>for fossil LPG only</t>
  </si>
  <si>
    <r>
      <rPr>
        <sz val="11"/>
        <rFont val="Arial"/>
        <family val="2"/>
      </rPr>
      <t>no input of fossil LPG, used for ad</t>
    </r>
    <r>
      <rPr>
        <sz val="11"/>
        <color theme="1"/>
        <rFont val="Arial"/>
        <family val="2"/>
      </rPr>
      <t>mixture of synthetic fuels and biofuels</t>
    </r>
  </si>
  <si>
    <t>no input of fossil petrol, used for admixture of H2</t>
  </si>
  <si>
    <t>no electricity input as electricity production is accounted for in the power sector</t>
  </si>
  <si>
    <t>based on original dataset, added the NCM-C battery (70kWh) from (Peters and Weil, 2018)</t>
  </si>
  <si>
    <t>based on original dataset, added the LFP-TiO battery (8kWh) from (Peters and Weil, 2018) and the electric motor from  (Benitez et al., 2020) with a maximal power of 100kW</t>
  </si>
  <si>
    <t>operation only, no H2 input as H2 production os accounted for in the synfuel conversion sector</t>
  </si>
  <si>
    <r>
      <rPr>
        <sz val="11"/>
        <rFont val="Arial"/>
        <family val="2"/>
      </rPr>
      <t>no input of fossil gasoline, used for ad</t>
    </r>
    <r>
      <rPr>
        <sz val="11"/>
        <color theme="1"/>
        <rFont val="Arial"/>
        <family val="2"/>
      </rPr>
      <t>mixture of synthetic fuels and biofuels</t>
    </r>
  </si>
  <si>
    <t>no fossil petrol</t>
  </si>
  <si>
    <t>without diesel and electricity, used for admixture of synthetic fuels and biofuels</t>
  </si>
  <si>
    <t>no input of diesel and electricity, used for admixture of H2</t>
  </si>
  <si>
    <t>no fossol diesel input, used for admixture of H2</t>
  </si>
  <si>
    <t>no fossil diesel input</t>
  </si>
  <si>
    <t>no fossil kerosene input, used for admixture of synthetic fuels and biofuels</t>
  </si>
  <si>
    <t>for fossil kerosene only</t>
  </si>
  <si>
    <t>no fossil diesel input, used for admixture of synthetic fuels and biofuels</t>
  </si>
  <si>
    <t>no fossil diesel input, used for admixture of H2</t>
  </si>
  <si>
    <t>for fossil diesel only, no electricity input as electricity production is accounted for in the power sector</t>
  </si>
  <si>
    <t>no fossil diesel input,  no electricity input as electricity production is accounted for in the power sector, used for admixture of synthetic fuels and biofuels</t>
  </si>
  <si>
    <t>no fossil diesel input,  no electricity input as electricity production is accounted for in the power sector, used for admixture of H2</t>
  </si>
  <si>
    <t>no fossil diesel input,  used for admixture of synthetic fuels and biofuels</t>
  </si>
  <si>
    <t>for  nuclear fuel only</t>
  </si>
  <si>
    <t>for lignite only</t>
  </si>
  <si>
    <t>for hard coal only</t>
  </si>
  <si>
    <t>Shares 2°C background scenario</t>
  </si>
  <si>
    <t>Shares 5°C background scenario</t>
  </si>
  <si>
    <t>electricity production, hydro, pumped storage | electricity, high voltage | cut-off, U - RoW</t>
  </si>
  <si>
    <t>electricity production, hydro, reservoir, alpine region | electricity, high voltage | cut-off, U - RoW</t>
  </si>
  <si>
    <t>electricity production, hydro, reservoir, non-alpine region | electricity, high voltage | cut-off, U - RoW</t>
  </si>
  <si>
    <t>electricity production, hydro, reservoir, tropical region | electricity, high voltage | cut-off, U - RoW</t>
  </si>
  <si>
    <t>electricity production, hydro, run-of-river | electricity, high voltage | cut-off, U - RoW</t>
  </si>
  <si>
    <t>electricity production, lignite | electricity, high voltage | cut-off, U - RoW</t>
  </si>
  <si>
    <t>electricity production, natural gas, 10MW | electricity, high voltage | cut-off, U - RoW</t>
  </si>
  <si>
    <t>electricity production, natural gas, combined cycle power plant | electricity, high voltage | cut-off, U - RoW</t>
  </si>
  <si>
    <t>electricity production, natural gas, conventional power plant | electricity, high voltage | cut-off, U - RoW</t>
  </si>
  <si>
    <t>electricity production, nuclear, pressure water reactor | electricity, high voltage | cut-off, U - RoW</t>
  </si>
  <si>
    <t>electricity production, oil | electricity, high voltage | cut-off, U - RoW</t>
  </si>
  <si>
    <t>electricity production, wind, &gt;3MW turbine, onshore | electricity, high voltage | cut-off, U - RoW</t>
  </si>
  <si>
    <t>heat and power co-generation, diesel, 200kW electrical, SCR-NOx reduction | electricity, high voltage | cut-off, U - RoW</t>
  </si>
  <si>
    <t>heat and power co-generation, natural gas, 200kW electrical, lean burn | electricity, high voltage | cut-off, U - RoW</t>
  </si>
  <si>
    <t>heat and power co-generation, oil | electricity, high voltage | cut-off, U - RoW</t>
  </si>
  <si>
    <t>RoW</t>
  </si>
  <si>
    <t>Global mix</t>
  </si>
  <si>
    <t>Background database</t>
  </si>
  <si>
    <t>Ecoinvent v3.3 (Wernet et al., 2016); own assumptions</t>
  </si>
  <si>
    <t>no fossil gas input, hydrogen input, data on the electrolysis from (Koj et al., 2017) with average electricity mix from global background scenario (region RoW); Hydrogen supply 50% by pipeline, 50% by truck, modelled with generic dataset from (Wulf and Zapp, 2020)</t>
  </si>
  <si>
    <t>Arden (2017)</t>
  </si>
  <si>
    <t>Arden, F., 2017. Ökobilanzieller Vergleich zweier unterschiedlicher solarthermischer Kollektoren mit Behälterspeicher innerhalb eines Nahwärmeversorgungssystems. Bachelor thesis at Applied University of Pforzheim (supervised by Jens Buchgeister)</t>
  </si>
  <si>
    <t>Conversion sector (biofuels, biogases, P2G, P2L)</t>
  </si>
  <si>
    <t>no LCI, however, impacts are assumed to be negligible</t>
  </si>
  <si>
    <t>no biogas input as this process is accounted for in the bioenergy conversion sector, heat and power output not separated; the naming of elementary and  input-related product flows has been replaced by the naming of flows in ecoinvent v3.3; the spatial allocation of the chosen unit process corresponds to the frame conditions of Germany; for plant cultivation the humus balance was completed. Two parameters have been inserted for this purpose. One indicates the coefficient of humus consumption in kg C per ha and year (chumus), which is negative in the case of carbon loss. The other coefficient gives the amount of CO2 according to the ratio of the molecular weight of CO2 to C (44/12) divided by the yield per ha and year.</t>
  </si>
  <si>
    <t>no wood gas input as this process is accounted for in the bioenergy conversion sector, heat and power output not separated; the naming of elementary and  input-related product flows has been replaced by the naming of flows in ecoinvent v3.3; the spatial allocation of the chosen unit process corresponds to the frame conditions of Germany; the plant manufacturing is added</t>
  </si>
  <si>
    <t>no efficiency adjustment is made for biomass conversion processes; the naming of elementary and  input-related product flows has been replaced by the naming of flows in ecoinvent v3.3; the spatial allocation of the chosen unit process corresponds to the frame conditions of Germany; the plant manufacturing is added</t>
  </si>
  <si>
    <t>no efficiency adjustment is made for biomass conversion processes; the naming of elementary and  input-related product flows has been replaced by the naming of flows in ecoinvent v3.3; the spatial allocation of the chosen unit process corresponds to the frame conditions of Germany</t>
  </si>
  <si>
    <t>data set does not take into account the construction of the plant, but only the operation;  no efficiency adjustment is made for biomass conversion processes; the naming of elementary and  input-related product flows has been replaced by the naming of flows in ecoinvent v3.3; the spatial allocation of the chosen unit process corresponds to the frame conditions of Germany; for plant cultivation the humus balance was completed. Two parameters have been inserted for this purpose. One indicates the coefficient of humus consumption in kg C per ha and year (chumus), which is negative in the case of carbon loss. The other coefficient gives the amount of CO2 according to the ratio of the molecular weight of CO2 to C (44/12) divided by the yield per ha and year.</t>
  </si>
  <si>
    <t>no separation of construction and operation necessary because technology is not included in the ESM; no efficiency adjustment is made for biomass conversion processes; the naming of elementary and  input-related product flows has been replaced by the naming of flows in ecoinvent v3.3; the spatial allocation of the chosen unit process corresponds to the frame conditions of Germany</t>
  </si>
  <si>
    <t>no separation of construction and operation necessary because technology is not included in the ESM; no efficiency adjustment is made for biomass conversion processes; the naming of elementary and  input-related product flows has been replaced by the naming of flows in ecoinvent v3.3; the spatial allocation of the chosen unit process corresponds to the frame conditions of Germany; for plant cultivation the humus balance was completed. Two parameters have been inserted for this purpose. One indicates the coefficient of humus consumption in kg C per ha and year (chumus), which is negative in the case of carbon loss. The other coefficient gives the amount of CO2 according to the ratio of the molecular weight of CO2 to C (44/12) divided by the yield per ha and year.</t>
  </si>
  <si>
    <t>no separation of construction and operation necessary because technology is not included in the ESM; no efficiency adjustment is made for biomass conversion processes; ; the naming of elementary and  input-related product flows has been replaced by the naming of flows in ecoinvent v3.3; the spatial allocation of the chosen unit process corresponds to the frame conditions of Germany</t>
  </si>
  <si>
    <t>no biomass input as this process is accounted for in the bioenergy conversion sector; the naming of elementary and  input-related product flows has been replaced by the naming of flows in ecoinvent v3.3; the spatial allocation of the chosen unit process corresponds to the frame conditions of Germany; the plant manufacturing is added</t>
  </si>
  <si>
    <t>no biomass input as this process is accounted for in the bioenergy conversion sector the naming of elementary and  input-related product flows has been replaced by the naming of flows in ecoinvent v3.3; the spatial allocation of the chosen unit process corresponds to the frame conditions of Germany; the plant manufacturing is added</t>
  </si>
  <si>
    <t>construction only; The 3% loss of coolant during the construction of the heat pump was included. All transports of materials used in the construction of the plant were also taken into account; the construction also includes all processes for installation</t>
  </si>
  <si>
    <t>The system contributes to covering 20% of the total heat demand (heating + hot water) of the building per year. The lifetime of the system is 20 years. During the use of the system, electricity is required to operate the circulating pump for the heat transfer medium and for the control system. The solar yield of the system refers to the gross collector area.
The maintenance includes an inspection of the system every 2 years (travel of 30 km) and after 10 years the heat transfer fluid (propylene glycol) must be replaced. 
Validated by literature (Schabbach, Thomas; Leibbrandt, Pascal (2014): Solar thermal. How the sun becomes heat. Berlin: Springer Vieweg)</t>
  </si>
  <si>
    <t>This process maps the packaged flat plate collector system with a gross collector area of 85,131 m². This consists of the individual constructional elements piping, assembly kit, pump station, collector, storage tank and the packaging material.</t>
  </si>
  <si>
    <t>Assignment of available product systems to technologies of the energy system model (ESM); not all product systems have been allocated to technologies in this study, but may be used in future studies</t>
  </si>
  <si>
    <t>Information on the technologies and electricity mixes of the the global scenario and the affected markets in ecoinvent</t>
  </si>
  <si>
    <t>Summary of product systems used, incl. documentation of changes made</t>
  </si>
  <si>
    <t>no electricity input as electricity production is accounted for in the power sector; R134a is used as the working medium of the WP. The annual COP is 2.8 and comes from field test results (FAWA 2004).</t>
  </si>
  <si>
    <t>no electricity input as electricity production is accounted for in the power sector; R134a is used as the working medium of the WP. The annual COP is 3.5 and comes from field test results (FAWA 2004).</t>
  </si>
  <si>
    <t xml:space="preserve">no electricity input as electricity production is accounted for in the power sector; r; R134a is used as the working medium of the WP. The annual COP is 3.5 and comes from field test results (FAWA 2004). </t>
  </si>
  <si>
    <r>
      <t xml:space="preserve"> Tobias Junne</t>
    </r>
    <r>
      <rPr>
        <i/>
        <vertAlign val="superscript"/>
        <sz val="12"/>
        <color rgb="FF000000"/>
        <rFont val="Arial"/>
        <family val="2"/>
      </rPr>
      <t>a,*</t>
    </r>
    <r>
      <rPr>
        <i/>
        <sz val="12"/>
        <color rgb="FF000000"/>
        <rFont val="Arial"/>
        <family val="2"/>
      </rPr>
      <t>, Sonja Simon</t>
    </r>
    <r>
      <rPr>
        <i/>
        <vertAlign val="superscript"/>
        <sz val="12"/>
        <color rgb="FF000000"/>
        <rFont val="Arial"/>
        <family val="2"/>
      </rPr>
      <t>a</t>
    </r>
    <r>
      <rPr>
        <i/>
        <sz val="12"/>
        <color rgb="FF000000"/>
        <rFont val="Arial"/>
        <family val="2"/>
      </rPr>
      <t>, Jens Buchgeister</t>
    </r>
    <r>
      <rPr>
        <i/>
        <vertAlign val="superscript"/>
        <sz val="12"/>
        <color rgb="FF000000"/>
        <rFont val="Arial"/>
        <family val="2"/>
      </rPr>
      <t>a,b</t>
    </r>
    <r>
      <rPr>
        <i/>
        <sz val="12"/>
        <color rgb="FF000000"/>
        <rFont val="Arial"/>
        <family val="2"/>
      </rPr>
      <t>, Maximilian Saiger</t>
    </r>
    <r>
      <rPr>
        <i/>
        <vertAlign val="superscript"/>
        <sz val="12"/>
        <color rgb="FF000000"/>
        <rFont val="Arial"/>
        <family val="2"/>
      </rPr>
      <t>a,1</t>
    </r>
    <r>
      <rPr>
        <i/>
        <sz val="12"/>
        <color rgb="FF000000"/>
        <rFont val="Arial"/>
        <family val="2"/>
      </rPr>
      <t>, Manuel Baumann</t>
    </r>
    <r>
      <rPr>
        <i/>
        <vertAlign val="superscript"/>
        <sz val="12"/>
        <color rgb="FF000000"/>
        <rFont val="Arial"/>
        <family val="2"/>
      </rPr>
      <t>b</t>
    </r>
    <r>
      <rPr>
        <i/>
        <sz val="12"/>
        <color rgb="FF000000"/>
        <rFont val="Arial"/>
        <family val="2"/>
      </rPr>
      <t>, Martina Haase</t>
    </r>
    <r>
      <rPr>
        <i/>
        <vertAlign val="superscript"/>
        <sz val="12"/>
        <color rgb="FF000000"/>
        <rFont val="Arial"/>
        <family val="2"/>
      </rPr>
      <t>b</t>
    </r>
    <r>
      <rPr>
        <i/>
        <sz val="12"/>
        <color rgb="FF000000"/>
        <rFont val="Arial"/>
        <family val="2"/>
      </rPr>
      <t>,</t>
    </r>
    <r>
      <rPr>
        <i/>
        <vertAlign val="superscript"/>
        <sz val="12"/>
        <color rgb="FF000000"/>
        <rFont val="Arial"/>
        <family val="2"/>
      </rPr>
      <t xml:space="preserve"> </t>
    </r>
    <r>
      <rPr>
        <i/>
        <sz val="12"/>
        <color rgb="FF000000"/>
        <rFont val="Arial"/>
        <family val="2"/>
      </rPr>
      <t>Christina Wulf</t>
    </r>
    <r>
      <rPr>
        <i/>
        <vertAlign val="superscript"/>
        <sz val="12"/>
        <color rgb="FF000000"/>
        <rFont val="Arial"/>
        <family val="2"/>
      </rPr>
      <t>c</t>
    </r>
    <r>
      <rPr>
        <i/>
        <sz val="12"/>
        <color rgb="FF000000"/>
        <rFont val="Arial"/>
        <family val="2"/>
      </rPr>
      <t>, Tobias Naegler</t>
    </r>
    <r>
      <rPr>
        <i/>
        <vertAlign val="superscript"/>
        <sz val="12"/>
        <color rgb="FF000000"/>
        <rFont val="Arial"/>
        <family val="2"/>
      </rPr>
      <t>a</t>
    </r>
  </si>
  <si>
    <t>Geographic location</t>
  </si>
  <si>
    <t>DE</t>
  </si>
  <si>
    <t>GLO</t>
  </si>
  <si>
    <t>Europe without Switzerland</t>
  </si>
  <si>
    <t>CH</t>
  </si>
  <si>
    <t>RER</t>
  </si>
  <si>
    <t>GlO</t>
  </si>
  <si>
    <t>electricity production, hydrogen, combined cycle power plant | electricity, high voltage | cut-off, U</t>
  </si>
  <si>
    <t>heat and power co-generation, hydrogen, combined cycle power plant, 400MW electrical | electricity, high voltage | cut-off, U</t>
  </si>
  <si>
    <t>DE - Germany</t>
  </si>
  <si>
    <t>RER - Europe</t>
  </si>
  <si>
    <t>GLO - Global</t>
  </si>
  <si>
    <t>CH - Switzerland</t>
  </si>
  <si>
    <t>Geographies</t>
  </si>
  <si>
    <t>RoW - Rest-of-World</t>
  </si>
  <si>
    <t>Sustainability</t>
  </si>
  <si>
    <t>Navigation (Freight) - Intercontinental</t>
  </si>
  <si>
    <t>transport, freight, inland waterways, barge | transport, freight, inland waterways, barge | cut-off, U - NC</t>
  </si>
  <si>
    <t>transport, freight, inland waterways, barge | transport, freight, inland waterways, barge | cut-off, U - NC - NF</t>
  </si>
  <si>
    <t>market for barge | barge | cut-off, U - ORG</t>
  </si>
  <si>
    <t>transport, freight, sea, liquefied natural gas | transport, freight, sea, liquefied natural gas | cut-off, U - NC</t>
  </si>
  <si>
    <t>transport, freight, sea, liquefied natural gas | transport, freight, sea, liquefied natural gas | cut-off, U - NC - NF</t>
  </si>
  <si>
    <t>transport, freight, sea, liquefied natural gas | transport, freight, sea, liquefied natural gas | cut-off, U - NC - NF - DEF</t>
  </si>
  <si>
    <t>market for freight ship, transoceanic | freight ship, transoceanic | cut-off, U - ORG</t>
  </si>
  <si>
    <t>Navigation (Freight) - Intracontinental</t>
  </si>
  <si>
    <t>for LNG only</t>
  </si>
  <si>
    <t>no fossil LNG input, used for admixture of H2</t>
  </si>
  <si>
    <t>no fossil LNG input, used for admixture of synthetic gas and biogas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</si>
</sst>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00000"/>
    <numFmt numFmtId="165" formatCode="0.000"/>
    <numFmt numFmtId="166" formatCode="_(* #,##0_);_(* \(#,##0\);_(* &quot;-&quot;_);_(@_)"/>
    <numFmt numFmtId="167" formatCode="_(&quot;$&quot;* #,##0_);_(&quot;$&quot;* \(#,##0\);_(&quot;$&quot;* &quot;-&quot;_);_(@_)"/>
    <numFmt numFmtId="168" formatCode="_([$€]* #,##0.00_);_([$€]* \(#,##0.00\);_([$€]* &quot;-&quot;??_);_(@_)"/>
    <numFmt numFmtId="169" formatCode="_(* #,##0.00_);_(* \(#,##0.00\);_(* &quot;-&quot;??_);_(@_)"/>
    <numFmt numFmtId="170" formatCode="&quot;$&quot;#,##0\ ;\(&quot;$&quot;#,##0\)"/>
    <numFmt numFmtId="171" formatCode="_-* #,##0.00\ _D_M_-;\-* #,##0.00\ _D_M_-;_-* &quot;-&quot;??\ _D_M_-;_-@_-"/>
    <numFmt numFmtId="172" formatCode="0.0000"/>
  </numFmts>
  <fonts count="74"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1"/>
      <color indexed="8"/>
      <name val="Calibri"/>
      <family val="2"/>
      <scheme val="minor"/>
    </font>
    <font>
      <sz val="10"/>
      <name val="Arial"/>
      <family val="2"/>
    </font>
    <font>
      <sz val="10"/>
      <name val="Courier"/>
      <family val="3"/>
    </font>
    <font>
      <sz val="10"/>
      <color theme="1"/>
      <name val="Arial"/>
      <family val="2"/>
    </font>
    <font>
      <sz val="10"/>
      <name val="Arial"/>
      <family val="2"/>
    </font>
    <font>
      <sz val="11"/>
      <color indexed="8"/>
      <name val="Calibri"/>
      <family val="2"/>
    </font>
    <font>
      <sz val="11"/>
      <color indexed="9"/>
      <name val="Calibri"/>
      <family val="2"/>
    </font>
    <font>
      <b/>
      <sz val="11"/>
      <color indexed="63"/>
      <name val="Calibri"/>
      <family val="2"/>
    </font>
    <font>
      <sz val="11"/>
      <color indexed="14"/>
      <name val="Calibri"/>
      <family val="2"/>
    </font>
    <font>
      <b/>
      <sz val="11"/>
      <color indexed="52"/>
      <name val="Calibri"/>
      <family val="2"/>
    </font>
    <font>
      <b/>
      <sz val="11"/>
      <color indexed="9"/>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60"/>
      <name val="Calibri"/>
      <family val="2"/>
    </font>
    <font>
      <sz val="10"/>
      <name val="Verdana"/>
      <family val="2"/>
    </font>
    <font>
      <sz val="10"/>
      <name val="Arial"/>
      <family val="2"/>
      <charset val="238"/>
    </font>
    <font>
      <sz val="11"/>
      <color indexed="20"/>
      <name val="Calibri"/>
      <family val="2"/>
    </font>
    <font>
      <b/>
      <sz val="18"/>
      <color indexed="62"/>
      <name val="Cambria"/>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10"/>
      <name val="Calibri"/>
      <family val="2"/>
    </font>
    <font>
      <sz val="11"/>
      <color theme="0" tint="-0.249977111117893"/>
      <name val="Calibri"/>
      <family val="2"/>
      <scheme val="minor"/>
    </font>
    <font>
      <sz val="11"/>
      <color rgb="FF9C0006"/>
      <name val="Calibri"/>
      <family val="2"/>
      <scheme val="minor"/>
    </font>
    <font>
      <sz val="11"/>
      <color theme="1"/>
      <name val="Arial"/>
      <family val="2"/>
    </font>
    <font>
      <b/>
      <sz val="11"/>
      <color rgb="FF000000"/>
      <name val="Arial"/>
      <family val="2"/>
    </font>
    <font>
      <sz val="11"/>
      <color rgb="FF000000"/>
      <name val="Arial"/>
      <family val="2"/>
    </font>
    <font>
      <vertAlign val="superscript"/>
      <sz val="11"/>
      <color rgb="FF000000"/>
      <name val="Arial"/>
      <family val="2"/>
    </font>
    <font>
      <i/>
      <sz val="12"/>
      <color rgb="FF000000"/>
      <name val="Arial"/>
      <family val="2"/>
    </font>
    <font>
      <i/>
      <vertAlign val="superscript"/>
      <sz val="12"/>
      <color rgb="FF000000"/>
      <name val="Arial"/>
      <family val="2"/>
    </font>
    <font>
      <b/>
      <i/>
      <sz val="22"/>
      <color rgb="FF000000"/>
      <name val="Arial"/>
      <family val="2"/>
    </font>
    <font>
      <b/>
      <sz val="14"/>
      <color theme="1"/>
      <name val="Arial"/>
      <family val="2"/>
    </font>
    <font>
      <u/>
      <sz val="10"/>
      <color indexed="12"/>
      <name val="Arial"/>
      <family val="2"/>
    </font>
    <font>
      <sz val="10"/>
      <name val="Courier New"/>
      <family val="3"/>
    </font>
    <font>
      <b/>
      <sz val="11"/>
      <color theme="1"/>
      <name val="Arial"/>
      <family val="2"/>
    </font>
    <font>
      <b/>
      <sz val="11"/>
      <name val="Arial"/>
      <family val="2"/>
    </font>
    <font>
      <sz val="11"/>
      <color indexed="8"/>
      <name val="Arial"/>
      <family val="2"/>
    </font>
    <font>
      <b/>
      <sz val="16"/>
      <color rgb="FFFF0000"/>
      <name val="Arial"/>
      <family val="2"/>
    </font>
    <font>
      <b/>
      <sz val="11"/>
      <color theme="5" tint="-0.249977111117893"/>
      <name val="Arial"/>
      <family val="2"/>
    </font>
    <font>
      <sz val="11"/>
      <name val="Arial"/>
      <family val="2"/>
    </font>
    <font>
      <sz val="11"/>
      <color rgb="FFFFFF00"/>
      <name val="Arial"/>
      <family val="2"/>
    </font>
    <font>
      <b/>
      <sz val="11"/>
      <color rgb="FFFF0000"/>
      <name val="Arial"/>
      <family val="2"/>
    </font>
    <font>
      <sz val="11"/>
      <color theme="0"/>
      <name val="Arial"/>
      <family val="2"/>
    </font>
    <font>
      <b/>
      <sz val="14"/>
      <name val="Arial"/>
      <family val="2"/>
    </font>
    <font>
      <b/>
      <sz val="12"/>
      <color theme="1"/>
      <name val="Arial"/>
      <family val="2"/>
    </font>
    <font>
      <b/>
      <sz val="16"/>
      <color theme="1"/>
      <name val="Arial"/>
      <family val="2"/>
    </font>
    <font>
      <sz val="10"/>
      <name val="Arial"/>
    </font>
    <font>
      <sz val="9"/>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theme="1"/>
      <name val="Trebuchet MS"/>
      <family val="2"/>
    </font>
  </fonts>
  <fills count="60">
    <fill>
      <patternFill patternType="none"/>
    </fill>
    <fill>
      <patternFill patternType="gray125"/>
    </fill>
    <fill>
      <patternFill patternType="solid">
        <fgColor rgb="FFCCFFCC"/>
        <bgColor indexed="64"/>
      </patternFill>
    </fill>
    <fill>
      <patternFill patternType="solid">
        <fgColor rgb="FFFFFF00"/>
        <bgColor indexed="64"/>
      </patternFill>
    </fill>
    <fill>
      <patternFill patternType="solid">
        <fgColor theme="5" tint="0.59999389629810485"/>
        <bgColor indexed="64"/>
      </patternFill>
    </fill>
    <fill>
      <patternFill patternType="solid">
        <fgColor indexed="9"/>
      </patternFill>
    </fill>
    <fill>
      <patternFill patternType="solid">
        <fgColor indexed="47"/>
      </patternFill>
    </fill>
    <fill>
      <patternFill patternType="solid">
        <fgColor indexed="31"/>
      </patternFill>
    </fill>
    <fill>
      <patternFill patternType="solid">
        <fgColor indexed="41"/>
      </patternFill>
    </fill>
    <fill>
      <patternFill patternType="solid">
        <fgColor indexed="22"/>
      </patternFill>
    </fill>
    <fill>
      <patternFill patternType="solid">
        <fgColor indexed="44"/>
      </patternFill>
    </fill>
    <fill>
      <patternFill patternType="solid">
        <fgColor indexed="49"/>
      </patternFill>
    </fill>
    <fill>
      <patternFill patternType="solid">
        <fgColor indexed="29"/>
      </patternFill>
    </fill>
    <fill>
      <patternFill patternType="solid">
        <fgColor indexed="19"/>
      </patternFill>
    </fill>
    <fill>
      <patternFill patternType="solid">
        <fgColor indexed="54"/>
      </patternFill>
    </fill>
    <fill>
      <patternFill patternType="solid">
        <fgColor indexed="62"/>
      </patternFill>
    </fill>
    <fill>
      <patternFill patternType="solid">
        <fgColor indexed="10"/>
      </patternFill>
    </fill>
    <fill>
      <patternFill patternType="solid">
        <fgColor indexed="57"/>
      </patternFill>
    </fill>
    <fill>
      <patternFill patternType="solid">
        <fgColor indexed="36"/>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indexed="43"/>
      </patternFill>
    </fill>
    <fill>
      <patternFill patternType="solid">
        <fgColor indexed="26"/>
      </patternFill>
    </fill>
    <fill>
      <patternFill patternType="solid">
        <fgColor theme="9" tint="0.79998168889431442"/>
        <bgColor indexed="64"/>
      </patternFill>
    </fill>
    <fill>
      <patternFill patternType="solid">
        <fgColor rgb="FFFFC7CE"/>
      </patternFill>
    </fill>
    <fill>
      <patternFill patternType="solid">
        <fgColor theme="0" tint="-0.249977111117893"/>
        <bgColor indexed="64"/>
      </patternFill>
    </fill>
    <fill>
      <patternFill patternType="solid">
        <fgColor theme="3" tint="0.79998168889431442"/>
        <bgColor indexed="64"/>
      </patternFill>
    </fill>
    <fill>
      <patternFill patternType="solid">
        <fgColor rgb="FFC6EF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93">
    <border>
      <left/>
      <right/>
      <top/>
      <bottom/>
      <diagonal/>
    </border>
    <border>
      <left/>
      <right/>
      <top/>
      <bottom style="double">
        <color indexed="64"/>
      </bottom>
      <diagonal/>
    </border>
    <border>
      <left/>
      <right/>
      <top/>
      <bottom style="thin">
        <color indexed="64"/>
      </bottom>
      <diagonal/>
    </border>
    <border>
      <left/>
      <right/>
      <top/>
      <bottom style="dashed">
        <color indexed="64"/>
      </bottom>
      <diagonal/>
    </border>
    <border>
      <left/>
      <right/>
      <top style="thin">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right/>
      <top/>
      <bottom style="thick">
        <color indexed="62"/>
      </bottom>
      <diagonal/>
    </border>
    <border>
      <left/>
      <right/>
      <top/>
      <bottom style="medium">
        <color indexed="30"/>
      </bottom>
      <diagonal/>
    </border>
    <border>
      <left/>
      <right style="thin">
        <color indexed="64"/>
      </right>
      <top style="thin">
        <color indexed="64"/>
      </top>
      <bottom/>
      <diagonal/>
    </border>
    <border>
      <left style="thin">
        <color indexed="64"/>
      </left>
      <right/>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style="medium">
        <color indexed="64"/>
      </left>
      <right/>
      <top/>
      <bottom style="double">
        <color indexed="64"/>
      </bottom>
      <diagonal/>
    </border>
    <border>
      <left style="medium">
        <color indexed="64"/>
      </left>
      <right/>
      <top/>
      <bottom style="dashed">
        <color indexed="64"/>
      </bottom>
      <diagonal/>
    </border>
    <border>
      <left/>
      <right style="medium">
        <color indexed="64"/>
      </right>
      <top/>
      <bottom style="dashed">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double">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bottom style="medium">
        <color indexed="64"/>
      </bottom>
      <diagonal/>
    </border>
    <border>
      <left style="thin">
        <color indexed="64"/>
      </left>
      <right/>
      <top/>
      <bottom style="double">
        <color indexed="64"/>
      </bottom>
      <diagonal/>
    </border>
    <border>
      <left style="thin">
        <color indexed="64"/>
      </left>
      <right/>
      <top/>
      <bottom style="dashed">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thin">
        <color indexed="64"/>
      </right>
      <top style="medium">
        <color indexed="64"/>
      </top>
      <bottom/>
      <diagonal/>
    </border>
  </borders>
  <cellStyleXfs count="481">
    <xf numFmtId="0" fontId="0" fillId="0" borderId="0"/>
    <xf numFmtId="0" fontId="4"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alignment horizontal="left"/>
    </xf>
    <xf numFmtId="0" fontId="5" fillId="0" borderId="0" applyFont="0" applyFill="0" applyBorder="0" applyAlignment="0" applyProtection="0">
      <alignment horizontal="left"/>
    </xf>
    <xf numFmtId="166" fontId="5" fillId="0" borderId="0" applyFont="0" applyFill="0" applyBorder="0" applyAlignment="0" applyProtection="0"/>
    <xf numFmtId="167" fontId="5" fillId="0" borderId="0" applyFont="0" applyFill="0" applyBorder="0" applyAlignment="0" applyProtection="0"/>
    <xf numFmtId="168" fontId="5" fillId="0" borderId="0" applyFont="0" applyFill="0" applyBorder="0" applyAlignment="0" applyProtection="0"/>
    <xf numFmtId="0" fontId="5" fillId="0" borderId="0"/>
    <xf numFmtId="0" fontId="6" fillId="0" borderId="0"/>
    <xf numFmtId="0" fontId="8" fillId="0" borderId="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6"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9"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0" fillId="11" borderId="0" applyNumberFormat="0" applyBorder="0" applyAlignment="0" applyProtection="0"/>
    <xf numFmtId="0" fontId="10" fillId="13" borderId="0" applyNumberFormat="0" applyBorder="0" applyAlignment="0" applyProtection="0"/>
    <xf numFmtId="0" fontId="10" fillId="7"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1" borderId="0" applyNumberFormat="0" applyBorder="0" applyAlignment="0" applyProtection="0"/>
    <xf numFmtId="0" fontId="10" fillId="19" borderId="0" applyNumberFormat="0" applyBorder="0" applyAlignment="0" applyProtection="0"/>
    <xf numFmtId="0" fontId="11" fillId="9" borderId="28" applyNumberFormat="0" applyAlignment="0" applyProtection="0"/>
    <xf numFmtId="0" fontId="12" fillId="20" borderId="0" applyNumberFormat="0" applyBorder="0" applyAlignment="0" applyProtection="0"/>
    <xf numFmtId="0" fontId="13" fillId="9" borderId="29" applyNumberFormat="0" applyAlignment="0" applyProtection="0"/>
    <xf numFmtId="0" fontId="13" fillId="5" borderId="29" applyNumberFormat="0" applyAlignment="0" applyProtection="0"/>
    <xf numFmtId="0" fontId="14" fillId="21" borderId="30" applyNumberFormat="0" applyAlignment="0" applyProtection="0"/>
    <xf numFmtId="0" fontId="15" fillId="6" borderId="29" applyNumberFormat="0" applyAlignment="0" applyProtection="0"/>
    <xf numFmtId="0" fontId="16" fillId="0" borderId="31"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9" fillId="0" borderId="32" applyNumberFormat="0" applyFill="0" applyAlignment="0" applyProtection="0"/>
    <xf numFmtId="0" fontId="20" fillId="0" borderId="33" applyNumberFormat="0" applyFill="0" applyAlignment="0" applyProtection="0"/>
    <xf numFmtId="0" fontId="21" fillId="0" borderId="34" applyNumberFormat="0" applyFill="0" applyAlignment="0" applyProtection="0"/>
    <xf numFmtId="0" fontId="21" fillId="0" borderId="0" applyNumberFormat="0" applyFill="0" applyBorder="0" applyAlignment="0" applyProtection="0"/>
    <xf numFmtId="0" fontId="15" fillId="6" borderId="29" applyNumberFormat="0" applyAlignment="0" applyProtection="0"/>
    <xf numFmtId="0" fontId="22" fillId="0" borderId="35" applyNumberFormat="0" applyFill="0" applyAlignment="0" applyProtection="0"/>
    <xf numFmtId="0" fontId="23" fillId="23" borderId="0" applyNumberFormat="0" applyBorder="0" applyAlignment="0" applyProtection="0"/>
    <xf numFmtId="0" fontId="5" fillId="0" borderId="0"/>
    <xf numFmtId="164" fontId="5" fillId="0" borderId="0">
      <alignment horizontal="left" wrapText="1"/>
    </xf>
    <xf numFmtId="0" fontId="24" fillId="23" borderId="36" applyNumberFormat="0" applyFont="0" applyAlignment="0" applyProtection="0"/>
    <xf numFmtId="0" fontId="25" fillId="24" borderId="36" applyNumberFormat="0" applyFont="0" applyAlignment="0" applyProtection="0"/>
    <xf numFmtId="0" fontId="25" fillId="24" borderId="36" applyNumberFormat="0" applyFont="0" applyAlignment="0" applyProtection="0"/>
    <xf numFmtId="0" fontId="11" fillId="5" borderId="28"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26" fillId="20" borderId="0" applyNumberFormat="0" applyBorder="0" applyAlignment="0" applyProtection="0"/>
    <xf numFmtId="0" fontId="5" fillId="0" borderId="0"/>
    <xf numFmtId="164" fontId="8" fillId="0" borderId="0">
      <alignment horizontal="left" wrapText="1"/>
    </xf>
    <xf numFmtId="164" fontId="5" fillId="0" borderId="0">
      <alignment horizontal="left" wrapText="1"/>
    </xf>
    <xf numFmtId="0" fontId="27" fillId="0" borderId="0" applyNumberFormat="0" applyFill="0" applyBorder="0" applyAlignment="0" applyProtection="0"/>
    <xf numFmtId="0" fontId="16" fillId="0" borderId="37" applyNumberFormat="0" applyFill="0" applyAlignment="0" applyProtection="0"/>
    <xf numFmtId="0" fontId="28" fillId="0" borderId="38" applyNumberFormat="0" applyFill="0" applyAlignment="0" applyProtection="0"/>
    <xf numFmtId="0" fontId="29" fillId="0" borderId="33" applyNumberFormat="0" applyFill="0" applyAlignment="0" applyProtection="0"/>
    <xf numFmtId="0" fontId="30" fillId="0" borderId="39"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22" fillId="0" borderId="35"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4" fillId="21" borderId="30" applyNumberFormat="0" applyAlignment="0" applyProtection="0"/>
    <xf numFmtId="0" fontId="34" fillId="26" borderId="0" applyNumberFormat="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alignment horizontal="left"/>
    </xf>
    <xf numFmtId="0" fontId="5" fillId="0" borderId="0" applyFont="0" applyFill="0" applyBorder="0" applyAlignment="0" applyProtection="0">
      <alignment horizontal="left"/>
    </xf>
    <xf numFmtId="0" fontId="5" fillId="0" borderId="0" applyFont="0" applyFill="0" applyBorder="0" applyAlignment="0" applyProtection="0">
      <alignment horizontal="left"/>
    </xf>
    <xf numFmtId="0" fontId="5" fillId="0" borderId="0" applyFont="0" applyFill="0" applyBorder="0" applyAlignment="0" applyProtection="0">
      <alignment horizontal="left"/>
    </xf>
    <xf numFmtId="0" fontId="5" fillId="0" borderId="0" applyFont="0" applyFill="0" applyBorder="0" applyAlignment="0" applyProtection="0">
      <alignment horizontal="left"/>
    </xf>
    <xf numFmtId="0" fontId="5" fillId="0" borderId="0" applyFont="0" applyFill="0" applyBorder="0" applyAlignment="0" applyProtection="0">
      <alignment horizontal="left"/>
    </xf>
    <xf numFmtId="0" fontId="5" fillId="0" borderId="0" applyFont="0" applyFill="0" applyBorder="0" applyAlignment="0" applyProtection="0">
      <alignment horizontal="left"/>
    </xf>
    <xf numFmtId="0" fontId="5" fillId="0" borderId="0" applyFont="0" applyFill="0" applyBorder="0" applyAlignment="0" applyProtection="0">
      <alignment horizontal="left"/>
    </xf>
    <xf numFmtId="0" fontId="5" fillId="0" borderId="0" applyFont="0" applyFill="0" applyBorder="0" applyAlignment="0" applyProtection="0">
      <alignment horizontal="left"/>
    </xf>
    <xf numFmtId="0" fontId="5" fillId="0" borderId="0" applyFont="0" applyFill="0" applyBorder="0" applyAlignment="0" applyProtection="0">
      <alignment horizontal="left"/>
    </xf>
    <xf numFmtId="0" fontId="5" fillId="0" borderId="0" applyFont="0" applyFill="0" applyBorder="0" applyAlignment="0" applyProtection="0">
      <alignment horizontal="left"/>
    </xf>
    <xf numFmtId="0" fontId="5" fillId="0" borderId="0" applyFont="0" applyFill="0" applyBorder="0" applyAlignment="0" applyProtection="0">
      <alignment horizontal="left"/>
    </xf>
    <xf numFmtId="0" fontId="5" fillId="0" borderId="0" applyFont="0" applyFill="0" applyBorder="0" applyAlignment="0" applyProtection="0">
      <alignment horizontal="left"/>
    </xf>
    <xf numFmtId="0" fontId="5" fillId="0" borderId="0" applyFont="0" applyFill="0" applyBorder="0" applyAlignment="0" applyProtection="0">
      <alignment horizontal="left"/>
    </xf>
    <xf numFmtId="0" fontId="5" fillId="0" borderId="0" applyFont="0" applyFill="0" applyBorder="0" applyAlignment="0" applyProtection="0">
      <alignment horizontal="left"/>
    </xf>
    <xf numFmtId="169" fontId="5"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3" fontId="5" fillId="0" borderId="0" applyFont="0" applyFill="0" applyBorder="0" applyAlignment="0" applyProtection="0"/>
    <xf numFmtId="170" fontId="5" fillId="0" borderId="0" applyFont="0" applyFill="0" applyBorder="0" applyAlignment="0" applyProtection="0"/>
    <xf numFmtId="0" fontId="5" fillId="0" borderId="0" applyFont="0" applyFill="0" applyBorder="0" applyAlignment="0" applyProtection="0"/>
    <xf numFmtId="2" fontId="5" fillId="0" borderId="0" applyFont="0" applyFill="0" applyBorder="0" applyAlignment="0" applyProtection="0"/>
    <xf numFmtId="0" fontId="43" fillId="0" borderId="0" applyNumberFormat="0" applyFill="0" applyBorder="0" applyAlignment="0" applyProtection="0">
      <alignment vertical="top"/>
      <protection locked="0"/>
    </xf>
    <xf numFmtId="171" fontId="5" fillId="0" borderId="0" applyFont="0" applyFill="0" applyBorder="0" applyAlignment="0" applyProtection="0"/>
    <xf numFmtId="0" fontId="44"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44" fillId="0" borderId="0"/>
    <xf numFmtId="0" fontId="44" fillId="0" borderId="0"/>
    <xf numFmtId="0" fontId="44" fillId="0" borderId="0"/>
    <xf numFmtId="165" fontId="5" fillId="0" borderId="0"/>
    <xf numFmtId="0" fontId="5" fillId="0" borderId="0"/>
    <xf numFmtId="0" fontId="9" fillId="0" borderId="0"/>
    <xf numFmtId="164" fontId="5" fillId="0" borderId="0">
      <alignment horizontal="left" wrapText="1"/>
    </xf>
    <xf numFmtId="0" fontId="44" fillId="0" borderId="0"/>
    <xf numFmtId="164" fontId="5" fillId="0" borderId="0">
      <alignment horizontal="left" wrapText="1"/>
    </xf>
    <xf numFmtId="0" fontId="44" fillId="0" borderId="0"/>
    <xf numFmtId="0" fontId="44" fillId="0" borderId="0"/>
    <xf numFmtId="0" fontId="44" fillId="0" borderId="0"/>
    <xf numFmtId="0" fontId="1" fillId="0" borderId="0"/>
    <xf numFmtId="0" fontId="1" fillId="0" borderId="0"/>
    <xf numFmtId="0" fontId="1" fillId="0" borderId="0"/>
    <xf numFmtId="0" fontId="1" fillId="0" borderId="0"/>
    <xf numFmtId="0" fontId="4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4" fillId="0" borderId="0"/>
    <xf numFmtId="0" fontId="44" fillId="0" borderId="0"/>
    <xf numFmtId="9" fontId="5"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5" fillId="0" borderId="0">
      <alignment horizontal="left" wrapText="1"/>
    </xf>
    <xf numFmtId="164" fontId="5" fillId="0" borderId="0">
      <alignment horizontal="left" wrapText="1"/>
    </xf>
    <xf numFmtId="164" fontId="5" fillId="0" borderId="0">
      <alignment horizontal="left" wrapText="1"/>
    </xf>
    <xf numFmtId="164" fontId="5" fillId="0" borderId="0">
      <alignment horizontal="left" wrapText="1"/>
    </xf>
    <xf numFmtId="164" fontId="5" fillId="0" borderId="0">
      <alignment horizontal="left" wrapText="1"/>
    </xf>
    <xf numFmtId="164" fontId="5" fillId="0" borderId="0">
      <alignment horizontal="left" wrapText="1"/>
    </xf>
    <xf numFmtId="164" fontId="5" fillId="0" borderId="0">
      <alignment horizontal="left" wrapText="1"/>
    </xf>
    <xf numFmtId="164" fontId="5" fillId="0" borderId="0">
      <alignment horizontal="left" wrapText="1"/>
    </xf>
    <xf numFmtId="164" fontId="5" fillId="0" borderId="0">
      <alignment horizontal="left" wrapText="1"/>
    </xf>
    <xf numFmtId="164" fontId="5" fillId="0" borderId="0">
      <alignment horizontal="left" wrapText="1"/>
    </xf>
    <xf numFmtId="164" fontId="5" fillId="0" borderId="0">
      <alignment horizontal="left" wrapText="1"/>
    </xf>
    <xf numFmtId="164" fontId="5" fillId="0" borderId="0">
      <alignment horizontal="left" wrapText="1"/>
    </xf>
    <xf numFmtId="164" fontId="5" fillId="0" borderId="0">
      <alignment horizontal="left" wrapText="1"/>
    </xf>
    <xf numFmtId="164" fontId="5" fillId="0" borderId="0">
      <alignment horizontal="left" wrapText="1"/>
    </xf>
    <xf numFmtId="0" fontId="16" fillId="0" borderId="51" applyNumberFormat="0" applyFill="0" applyAlignment="0" applyProtection="0"/>
    <xf numFmtId="0" fontId="13" fillId="9" borderId="55" applyNumberFormat="0" applyAlignment="0" applyProtection="0"/>
    <xf numFmtId="0" fontId="13" fillId="5" borderId="55" applyNumberFormat="0" applyAlignment="0" applyProtection="0"/>
    <xf numFmtId="0" fontId="15" fillId="6" borderId="55" applyNumberFormat="0" applyAlignment="0" applyProtection="0"/>
    <xf numFmtId="0" fontId="16" fillId="0" borderId="62" applyNumberFormat="0" applyFill="0" applyAlignment="0" applyProtection="0"/>
    <xf numFmtId="0" fontId="25" fillId="24" borderId="61" applyNumberFormat="0" applyFont="0" applyAlignment="0" applyProtection="0"/>
    <xf numFmtId="0" fontId="11" fillId="5" borderId="49" applyNumberFormat="0" applyAlignment="0" applyProtection="0"/>
    <xf numFmtId="0" fontId="25" fillId="24" borderId="52" applyNumberFormat="0" applyFont="0" applyAlignment="0" applyProtection="0"/>
    <xf numFmtId="0" fontId="25" fillId="24" borderId="52" applyNumberFormat="0" applyFont="0" applyAlignment="0" applyProtection="0"/>
    <xf numFmtId="0" fontId="24" fillId="23" borderId="52" applyNumberFormat="0" applyFont="0" applyAlignment="0" applyProtection="0"/>
    <xf numFmtId="0" fontId="15" fillId="6" borderId="50" applyNumberFormat="0" applyAlignment="0" applyProtection="0"/>
    <xf numFmtId="0" fontId="15" fillId="6" borderId="50" applyNumberFormat="0" applyAlignment="0" applyProtection="0"/>
    <xf numFmtId="0" fontId="13" fillId="5" borderId="59" applyNumberFormat="0" applyAlignment="0" applyProtection="0"/>
    <xf numFmtId="0" fontId="13" fillId="5" borderId="50" applyNumberFormat="0" applyAlignment="0" applyProtection="0"/>
    <xf numFmtId="0" fontId="13" fillId="9" borderId="50" applyNumberFormat="0" applyAlignment="0" applyProtection="0"/>
    <xf numFmtId="0" fontId="11" fillId="9" borderId="49" applyNumberFormat="0" applyAlignment="0" applyProtection="0"/>
    <xf numFmtId="0" fontId="15" fillId="6" borderId="59" applyNumberFormat="0" applyAlignment="0" applyProtection="0"/>
    <xf numFmtId="0" fontId="16" fillId="0" borderId="60" applyNumberFormat="0" applyFill="0" applyAlignment="0" applyProtection="0"/>
    <xf numFmtId="0" fontId="11" fillId="9" borderId="44" applyNumberFormat="0" applyAlignment="0" applyProtection="0"/>
    <xf numFmtId="0" fontId="11" fillId="9" borderId="54" applyNumberFormat="0" applyAlignment="0" applyProtection="0"/>
    <xf numFmtId="0" fontId="13" fillId="9" borderId="45" applyNumberFormat="0" applyAlignment="0" applyProtection="0"/>
    <xf numFmtId="0" fontId="13" fillId="5" borderId="45" applyNumberFormat="0" applyAlignment="0" applyProtection="0"/>
    <xf numFmtId="0" fontId="15" fillId="6" borderId="45" applyNumberFormat="0" applyAlignment="0" applyProtection="0"/>
    <xf numFmtId="0" fontId="16" fillId="0" borderId="46" applyNumberFormat="0" applyFill="0" applyAlignment="0" applyProtection="0"/>
    <xf numFmtId="0" fontId="15" fillId="6" borderId="55" applyNumberFormat="0" applyAlignment="0" applyProtection="0"/>
    <xf numFmtId="0" fontId="15" fillId="6" borderId="45" applyNumberFormat="0" applyAlignment="0" applyProtection="0"/>
    <xf numFmtId="0" fontId="24" fillId="23" borderId="57" applyNumberFormat="0" applyFont="0" applyAlignment="0" applyProtection="0"/>
    <xf numFmtId="0" fontId="25" fillId="24" borderId="57" applyNumberFormat="0" applyFont="0" applyAlignment="0" applyProtection="0"/>
    <xf numFmtId="0" fontId="25" fillId="24" borderId="57" applyNumberFormat="0" applyFont="0" applyAlignment="0" applyProtection="0"/>
    <xf numFmtId="0" fontId="24" fillId="23" borderId="47" applyNumberFormat="0" applyFont="0" applyAlignment="0" applyProtection="0"/>
    <xf numFmtId="0" fontId="25" fillId="24" borderId="47" applyNumberFormat="0" applyFont="0" applyAlignment="0" applyProtection="0"/>
    <xf numFmtId="0" fontId="25" fillId="24" borderId="47" applyNumberFormat="0" applyFont="0" applyAlignment="0" applyProtection="0"/>
    <xf numFmtId="0" fontId="11" fillId="5" borderId="44" applyNumberFormat="0" applyAlignment="0" applyProtection="0"/>
    <xf numFmtId="0" fontId="11" fillId="5" borderId="54" applyNumberFormat="0" applyAlignment="0" applyProtection="0"/>
    <xf numFmtId="0" fontId="16" fillId="0" borderId="48" applyNumberFormat="0" applyFill="0" applyAlignment="0" applyProtection="0"/>
    <xf numFmtId="0" fontId="13" fillId="9" borderId="59" applyNumberFormat="0" applyAlignment="0" applyProtection="0"/>
    <xf numFmtId="0" fontId="16" fillId="0" borderId="56" applyNumberFormat="0" applyFill="0" applyAlignment="0" applyProtection="0"/>
    <xf numFmtId="0" fontId="15" fillId="6" borderId="59" applyNumberFormat="0" applyAlignment="0" applyProtection="0"/>
    <xf numFmtId="0" fontId="25" fillId="24" borderId="61" applyNumberFormat="0" applyFont="0" applyAlignment="0" applyProtection="0"/>
    <xf numFmtId="0" fontId="16" fillId="0" borderId="53" applyNumberFormat="0" applyFill="0" applyAlignment="0" applyProtection="0"/>
    <xf numFmtId="0" fontId="16" fillId="0" borderId="58" applyNumberFormat="0" applyFill="0" applyAlignment="0" applyProtection="0"/>
    <xf numFmtId="0" fontId="24" fillId="23" borderId="61" applyNumberFormat="0" applyFont="0" applyAlignment="0" applyProtection="0"/>
    <xf numFmtId="0" fontId="57" fillId="0" borderId="0"/>
    <xf numFmtId="9" fontId="57" fillId="0" borderId="0" applyFont="0" applyFill="0" applyBorder="0" applyAlignment="0" applyProtection="0"/>
    <xf numFmtId="0" fontId="1" fillId="0" borderId="0"/>
    <xf numFmtId="0" fontId="58" fillId="0" borderId="0"/>
    <xf numFmtId="0" fontId="59" fillId="0" borderId="0" applyNumberFormat="0" applyFill="0" applyBorder="0" applyAlignment="0" applyProtection="0"/>
    <xf numFmtId="0" fontId="60" fillId="0" borderId="79" applyNumberFormat="0" applyFill="0" applyAlignment="0" applyProtection="0"/>
    <xf numFmtId="0" fontId="61" fillId="0" borderId="80" applyNumberFormat="0" applyFill="0" applyAlignment="0" applyProtection="0"/>
    <xf numFmtId="0" fontId="62" fillId="0" borderId="81" applyNumberFormat="0" applyFill="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30" borderId="0" applyNumberFormat="0" applyBorder="0" applyAlignment="0" applyProtection="0"/>
    <xf numFmtId="0" fontId="65" fillId="31" borderId="82" applyNumberFormat="0" applyAlignment="0" applyProtection="0"/>
    <xf numFmtId="0" fontId="66" fillId="32" borderId="83" applyNumberFormat="0" applyAlignment="0" applyProtection="0"/>
    <xf numFmtId="0" fontId="67" fillId="32" borderId="82" applyNumberFormat="0" applyAlignment="0" applyProtection="0"/>
    <xf numFmtId="0" fontId="68" fillId="0" borderId="84" applyNumberFormat="0" applyFill="0" applyAlignment="0" applyProtection="0"/>
    <xf numFmtId="0" fontId="69" fillId="33" borderId="85" applyNumberFormat="0" applyAlignment="0" applyProtection="0"/>
    <xf numFmtId="0" fontId="70" fillId="0" borderId="0" applyNumberFormat="0" applyFill="0" applyBorder="0" applyAlignment="0" applyProtection="0"/>
    <xf numFmtId="0" fontId="1" fillId="34" borderId="86" applyNumberFormat="0" applyFont="0" applyAlignment="0" applyProtection="0"/>
    <xf numFmtId="0" fontId="71" fillId="0" borderId="0" applyNumberFormat="0" applyFill="0" applyBorder="0" applyAlignment="0" applyProtection="0"/>
    <xf numFmtId="0" fontId="2" fillId="0" borderId="87" applyNumberFormat="0" applyFill="0" applyAlignment="0" applyProtection="0"/>
    <xf numFmtId="0" fontId="72"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72" fillId="38" borderId="0" applyNumberFormat="0" applyBorder="0" applyAlignment="0" applyProtection="0"/>
    <xf numFmtId="0" fontId="72"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72" fillId="42" borderId="0" applyNumberFormat="0" applyBorder="0" applyAlignment="0" applyProtection="0"/>
    <xf numFmtId="0" fontId="72" fillId="43"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72" fillId="46" borderId="0" applyNumberFormat="0" applyBorder="0" applyAlignment="0" applyProtection="0"/>
    <xf numFmtId="0" fontId="72" fillId="47"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72" fillId="50" borderId="0" applyNumberFormat="0" applyBorder="0" applyAlignment="0" applyProtection="0"/>
    <xf numFmtId="0" fontId="72" fillId="51"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72" fillId="54" borderId="0" applyNumberFormat="0" applyBorder="0" applyAlignment="0" applyProtection="0"/>
    <xf numFmtId="0" fontId="72" fillId="55"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72" fillId="58" borderId="0" applyNumberFormat="0" applyBorder="0" applyAlignment="0" applyProtection="0"/>
    <xf numFmtId="0" fontId="4" fillId="0" borderId="0"/>
    <xf numFmtId="9"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alignment horizontal="left"/>
    </xf>
    <xf numFmtId="0" fontId="5" fillId="0" borderId="0" applyFont="0" applyFill="0" applyBorder="0" applyAlignment="0" applyProtection="0">
      <alignment horizontal="left"/>
    </xf>
    <xf numFmtId="0" fontId="5" fillId="0" borderId="0" applyFont="0" applyFill="0" applyBorder="0" applyAlignment="0" applyProtection="0">
      <alignment horizontal="left"/>
    </xf>
    <xf numFmtId="9" fontId="5" fillId="0" borderId="0" applyFont="0" applyFill="0" applyBorder="0" applyAlignment="0" applyProtection="0"/>
    <xf numFmtId="9" fontId="5" fillId="0" borderId="0" applyFont="0" applyFill="0" applyBorder="0" applyAlignment="0" applyProtection="0"/>
    <xf numFmtId="164" fontId="5" fillId="0" borderId="0">
      <alignment horizontal="left" wrapText="1"/>
    </xf>
    <xf numFmtId="164" fontId="5" fillId="0" borderId="0">
      <alignment horizontal="left" wrapText="1"/>
    </xf>
    <xf numFmtId="164" fontId="5" fillId="0" borderId="0">
      <alignment horizontal="left" wrapText="1"/>
    </xf>
    <xf numFmtId="164" fontId="5" fillId="0" borderId="0">
      <alignment horizontal="left" wrapText="1"/>
    </xf>
    <xf numFmtId="0" fontId="5" fillId="0" borderId="0"/>
    <xf numFmtId="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alignment horizontal="left"/>
    </xf>
    <xf numFmtId="0" fontId="5" fillId="0" borderId="0" applyFont="0" applyFill="0" applyBorder="0" applyAlignment="0" applyProtection="0">
      <alignment horizontal="left"/>
    </xf>
    <xf numFmtId="0" fontId="5" fillId="0" borderId="0" applyFont="0" applyFill="0" applyBorder="0" applyAlignment="0" applyProtection="0">
      <alignment horizontal="left"/>
    </xf>
    <xf numFmtId="0" fontId="5" fillId="0" borderId="0" applyFont="0" applyFill="0" applyBorder="0" applyAlignment="0" applyProtection="0">
      <alignment horizontal="left"/>
    </xf>
    <xf numFmtId="0" fontId="5" fillId="0" borderId="0" applyFont="0" applyFill="0" applyBorder="0" applyAlignment="0" applyProtection="0">
      <alignment horizontal="left"/>
    </xf>
    <xf numFmtId="164" fontId="5" fillId="0" borderId="0">
      <alignment horizontal="left" wrapText="1"/>
    </xf>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164" fontId="5" fillId="0" borderId="0">
      <alignment horizontal="left" wrapText="1"/>
    </xf>
    <xf numFmtId="164" fontId="5" fillId="0" borderId="0">
      <alignment horizontal="left" wrapText="1"/>
    </xf>
    <xf numFmtId="164" fontId="5" fillId="0" borderId="0">
      <alignment horizontal="left" wrapText="1"/>
    </xf>
    <xf numFmtId="164" fontId="5" fillId="0" borderId="0">
      <alignment horizontal="left" wrapText="1"/>
    </xf>
    <xf numFmtId="164" fontId="5" fillId="0" borderId="0">
      <alignment horizontal="left" wrapText="1"/>
    </xf>
    <xf numFmtId="0" fontId="5" fillId="0" borderId="0"/>
    <xf numFmtId="9" fontId="5" fillId="0" borderId="0" applyFont="0" applyFill="0" applyBorder="0" applyAlignment="0" applyProtection="0"/>
    <xf numFmtId="0" fontId="5" fillId="0" borderId="0"/>
    <xf numFmtId="0" fontId="5" fillId="0" borderId="0" applyFont="0" applyFill="0" applyBorder="0" applyAlignment="0" applyProtection="0">
      <alignment horizontal="left"/>
    </xf>
    <xf numFmtId="0" fontId="5" fillId="0" borderId="0" applyFont="0" applyFill="0" applyBorder="0" applyAlignment="0" applyProtection="0"/>
    <xf numFmtId="0" fontId="5" fillId="0" borderId="0" applyFont="0" applyFill="0" applyBorder="0" applyAlignment="0" applyProtection="0"/>
    <xf numFmtId="9" fontId="5" fillId="0" borderId="0" applyFont="0" applyFill="0" applyBorder="0" applyAlignment="0" applyProtection="0"/>
    <xf numFmtId="164" fontId="5" fillId="0" borderId="0">
      <alignment horizontal="left" wrapText="1"/>
    </xf>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alignment horizontal="left"/>
    </xf>
    <xf numFmtId="0" fontId="5" fillId="0" borderId="0"/>
    <xf numFmtId="9" fontId="5" fillId="0" borderId="0" applyFont="0" applyFill="0" applyBorder="0" applyAlignment="0" applyProtection="0"/>
    <xf numFmtId="164" fontId="5" fillId="0" borderId="0">
      <alignment horizontal="left" wrapText="1"/>
    </xf>
    <xf numFmtId="9" fontId="5" fillId="0" borderId="0" applyFont="0" applyFill="0" applyBorder="0" applyAlignment="0" applyProtection="0"/>
    <xf numFmtId="0" fontId="5" fillId="0" borderId="0" applyFont="0" applyFill="0" applyBorder="0" applyAlignment="0" applyProtection="0">
      <alignment horizontal="left"/>
    </xf>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alignment horizontal="left"/>
    </xf>
    <xf numFmtId="9" fontId="5" fillId="0" borderId="0" applyFont="0" applyFill="0" applyBorder="0" applyAlignment="0" applyProtection="0"/>
    <xf numFmtId="0" fontId="5" fillId="0" borderId="0"/>
    <xf numFmtId="164" fontId="5" fillId="0" borderId="0">
      <alignment horizontal="left" wrapText="1"/>
    </xf>
    <xf numFmtId="0" fontId="16" fillId="0" borderId="60" applyNumberFormat="0" applyFill="0" applyAlignment="0" applyProtection="0"/>
    <xf numFmtId="0" fontId="13" fillId="9" borderId="59" applyNumberFormat="0" applyAlignment="0" applyProtection="0"/>
    <xf numFmtId="0" fontId="13" fillId="5" borderId="59" applyNumberFormat="0" applyAlignment="0" applyProtection="0"/>
    <xf numFmtId="0" fontId="15" fillId="6" borderId="59" applyNumberFormat="0" applyAlignment="0" applyProtection="0"/>
    <xf numFmtId="0" fontId="11" fillId="5" borderId="54" applyNumberFormat="0" applyAlignment="0" applyProtection="0"/>
    <xf numFmtId="0" fontId="25" fillId="24" borderId="61" applyNumberFormat="0" applyFont="0" applyAlignment="0" applyProtection="0"/>
    <xf numFmtId="0" fontId="25" fillId="24" borderId="61" applyNumberFormat="0" applyFont="0" applyAlignment="0" applyProtection="0"/>
    <xf numFmtId="0" fontId="24" fillId="23" borderId="61" applyNumberFormat="0" applyFont="0" applyAlignment="0" applyProtection="0"/>
    <xf numFmtId="0" fontId="15" fillId="6" borderId="59" applyNumberFormat="0" applyAlignment="0" applyProtection="0"/>
    <xf numFmtId="0" fontId="15" fillId="6" borderId="59" applyNumberFormat="0" applyAlignment="0" applyProtection="0"/>
    <xf numFmtId="0" fontId="13" fillId="5" borderId="59" applyNumberFormat="0" applyAlignment="0" applyProtection="0"/>
    <xf numFmtId="0" fontId="13" fillId="9" borderId="59" applyNumberFormat="0" applyAlignment="0" applyProtection="0"/>
    <xf numFmtId="0" fontId="11" fillId="9" borderId="54" applyNumberFormat="0" applyAlignment="0" applyProtection="0"/>
    <xf numFmtId="0" fontId="11" fillId="9" borderId="54" applyNumberFormat="0" applyAlignment="0" applyProtection="0"/>
    <xf numFmtId="0" fontId="13" fillId="9" borderId="59" applyNumberFormat="0" applyAlignment="0" applyProtection="0"/>
    <xf numFmtId="0" fontId="13" fillId="5" borderId="59" applyNumberFormat="0" applyAlignment="0" applyProtection="0"/>
    <xf numFmtId="0" fontId="15" fillId="6" borderId="59" applyNumberFormat="0" applyAlignment="0" applyProtection="0"/>
    <xf numFmtId="0" fontId="16" fillId="0" borderId="60" applyNumberFormat="0" applyFill="0" applyAlignment="0" applyProtection="0"/>
    <xf numFmtId="0" fontId="15" fillId="6" borderId="59" applyNumberFormat="0" applyAlignment="0" applyProtection="0"/>
    <xf numFmtId="0" fontId="15" fillId="6" borderId="59" applyNumberFormat="0" applyAlignment="0" applyProtection="0"/>
    <xf numFmtId="0" fontId="24" fillId="23" borderId="61" applyNumberFormat="0" applyFont="0" applyAlignment="0" applyProtection="0"/>
    <xf numFmtId="0" fontId="25" fillId="24" borderId="61" applyNumberFormat="0" applyFont="0" applyAlignment="0" applyProtection="0"/>
    <xf numFmtId="0" fontId="25" fillId="24" borderId="61" applyNumberFormat="0" applyFont="0" applyAlignment="0" applyProtection="0"/>
    <xf numFmtId="0" fontId="24" fillId="23" borderId="61" applyNumberFormat="0" applyFont="0" applyAlignment="0" applyProtection="0"/>
    <xf numFmtId="0" fontId="25" fillId="24" borderId="61" applyNumberFormat="0" applyFont="0" applyAlignment="0" applyProtection="0"/>
    <xf numFmtId="0" fontId="25" fillId="24" borderId="61" applyNumberFormat="0" applyFont="0" applyAlignment="0" applyProtection="0"/>
    <xf numFmtId="0" fontId="11" fillId="5" borderId="54" applyNumberFormat="0" applyAlignment="0" applyProtection="0"/>
    <xf numFmtId="0" fontId="16" fillId="0" borderId="62" applyNumberFormat="0" applyFill="0" applyAlignment="0" applyProtection="0"/>
    <xf numFmtId="0" fontId="16" fillId="0" borderId="60" applyNumberFormat="0" applyFill="0" applyAlignment="0" applyProtection="0"/>
    <xf numFmtId="0" fontId="16" fillId="0" borderId="62" applyNumberFormat="0" applyFill="0" applyAlignment="0" applyProtection="0"/>
    <xf numFmtId="0" fontId="16" fillId="0" borderId="62" applyNumberFormat="0" applyFill="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applyFont="0" applyFill="0" applyBorder="0" applyAlignment="0" applyProtection="0">
      <alignment horizontal="left"/>
    </xf>
    <xf numFmtId="0" fontId="5" fillId="0" borderId="0" applyFont="0" applyFill="0" applyBorder="0" applyAlignment="0" applyProtection="0"/>
    <xf numFmtId="0" fontId="57" fillId="0" borderId="0"/>
    <xf numFmtId="9" fontId="57" fillId="0" borderId="0" applyFont="0" applyFill="0" applyBorder="0" applyAlignment="0" applyProtection="0"/>
    <xf numFmtId="0" fontId="57" fillId="0" borderId="0" applyFont="0" applyFill="0" applyBorder="0" applyAlignment="0" applyProtection="0">
      <alignment horizontal="left"/>
    </xf>
    <xf numFmtId="0" fontId="57" fillId="0" borderId="0" applyFont="0" applyFill="0" applyBorder="0" applyAlignment="0" applyProtection="0"/>
    <xf numFmtId="0" fontId="57" fillId="0" borderId="0" applyFont="0" applyFill="0" applyBorder="0" applyAlignment="0" applyProtection="0"/>
    <xf numFmtId="164" fontId="57" fillId="0" borderId="0">
      <alignment horizontal="left" wrapText="1"/>
    </xf>
    <xf numFmtId="9" fontId="57" fillId="0" borderId="0" applyFont="0" applyFill="0" applyBorder="0" applyAlignment="0" applyProtection="0"/>
    <xf numFmtId="0" fontId="57" fillId="0" borderId="0" applyFont="0" applyFill="0" applyBorder="0" applyAlignment="0" applyProtection="0">
      <alignment horizontal="left"/>
    </xf>
    <xf numFmtId="0" fontId="57" fillId="0" borderId="0" applyFont="0" applyFill="0" applyBorder="0" applyAlignment="0" applyProtection="0"/>
  </cellStyleXfs>
  <cellXfs count="336">
    <xf numFmtId="0" fontId="0" fillId="0" borderId="0" xfId="0"/>
    <xf numFmtId="0" fontId="0" fillId="0" borderId="0" xfId="0" applyFill="1" applyBorder="1"/>
    <xf numFmtId="0" fontId="0" fillId="0" borderId="0" xfId="0" applyBorder="1"/>
    <xf numFmtId="0" fontId="0" fillId="2" borderId="0" xfId="0" applyFill="1" applyBorder="1" applyAlignment="1">
      <alignment horizontal="center"/>
    </xf>
    <xf numFmtId="0" fontId="0" fillId="0" borderId="0" xfId="0" applyFill="1" applyBorder="1" applyAlignment="1">
      <alignment horizontal="center"/>
    </xf>
    <xf numFmtId="0" fontId="0" fillId="0" borderId="2" xfId="0" applyBorder="1"/>
    <xf numFmtId="0" fontId="0" fillId="2" borderId="2" xfId="0" applyFill="1" applyBorder="1" applyAlignment="1">
      <alignment horizontal="center"/>
    </xf>
    <xf numFmtId="0" fontId="2" fillId="0" borderId="0" xfId="0" applyFont="1"/>
    <xf numFmtId="0" fontId="2" fillId="0" borderId="18" xfId="0" applyFont="1" applyBorder="1" applyAlignment="1">
      <alignment horizontal="center"/>
    </xf>
    <xf numFmtId="0" fontId="2" fillId="0" borderId="2" xfId="0" applyFont="1" applyBorder="1" applyAlignment="1">
      <alignment horizontal="center"/>
    </xf>
    <xf numFmtId="0" fontId="0" fillId="0" borderId="19" xfId="0" applyBorder="1"/>
    <xf numFmtId="0" fontId="0" fillId="0" borderId="19" xfId="0" applyBorder="1" applyAlignment="1">
      <alignment horizontal="center"/>
    </xf>
    <xf numFmtId="0" fontId="0" fillId="2" borderId="0" xfId="0" applyFill="1" applyAlignment="1">
      <alignment horizontal="center"/>
    </xf>
    <xf numFmtId="0" fontId="0" fillId="0" borderId="20" xfId="0" applyBorder="1"/>
    <xf numFmtId="0" fontId="0" fillId="0" borderId="20" xfId="0" applyBorder="1" applyAlignment="1">
      <alignment horizontal="center"/>
    </xf>
    <xf numFmtId="0" fontId="0" fillId="2" borderId="4" xfId="0" applyFill="1" applyBorder="1" applyAlignment="1">
      <alignment horizontal="center"/>
    </xf>
    <xf numFmtId="0" fontId="0" fillId="0" borderId="21" xfId="0" applyBorder="1" applyAlignment="1">
      <alignment horizontal="center"/>
    </xf>
    <xf numFmtId="0" fontId="0" fillId="2" borderId="22" xfId="0" applyFill="1" applyBorder="1" applyAlignment="1">
      <alignment horizontal="center"/>
    </xf>
    <xf numFmtId="0" fontId="0" fillId="0" borderId="20" xfId="0" applyFill="1" applyBorder="1"/>
    <xf numFmtId="0" fontId="0" fillId="0" borderId="20" xfId="0" applyFill="1" applyBorder="1" applyAlignment="1">
      <alignment horizontal="center"/>
    </xf>
    <xf numFmtId="0" fontId="0" fillId="0" borderId="19" xfId="0" applyFill="1" applyBorder="1"/>
    <xf numFmtId="0" fontId="0" fillId="0" borderId="19" xfId="0" applyFill="1" applyBorder="1" applyAlignment="1">
      <alignment horizontal="center"/>
    </xf>
    <xf numFmtId="0" fontId="0" fillId="0" borderId="18" xfId="0" applyBorder="1"/>
    <xf numFmtId="0" fontId="0" fillId="0" borderId="18" xfId="0" applyBorder="1" applyAlignment="1">
      <alignment horizontal="center"/>
    </xf>
    <xf numFmtId="0" fontId="0" fillId="0" borderId="0" xfId="0" applyAlignment="1">
      <alignment horizontal="center"/>
    </xf>
    <xf numFmtId="0" fontId="2" fillId="0" borderId="0" xfId="0" applyFont="1" applyAlignment="1">
      <alignment horizontal="center"/>
    </xf>
    <xf numFmtId="0" fontId="2" fillId="25" borderId="18" xfId="0" applyFont="1" applyFill="1" applyBorder="1" applyAlignment="1">
      <alignment horizontal="center"/>
    </xf>
    <xf numFmtId="0" fontId="0" fillId="25" borderId="19" xfId="0" applyFill="1" applyBorder="1"/>
    <xf numFmtId="0" fontId="0" fillId="0" borderId="19" xfId="0" applyFont="1" applyBorder="1" applyAlignment="1">
      <alignment horizontal="left" vertical="top"/>
    </xf>
    <xf numFmtId="0" fontId="0" fillId="0" borderId="19" xfId="0" applyFont="1" applyFill="1" applyBorder="1" applyAlignment="1">
      <alignment horizontal="left" vertical="top"/>
    </xf>
    <xf numFmtId="0" fontId="0" fillId="0" borderId="18" xfId="0" applyFont="1" applyBorder="1" applyAlignment="1">
      <alignment horizontal="left" vertical="top"/>
    </xf>
    <xf numFmtId="0" fontId="0" fillId="0" borderId="18" xfId="0" applyFont="1" applyFill="1" applyBorder="1" applyAlignment="1">
      <alignment horizontal="left" vertical="top"/>
    </xf>
    <xf numFmtId="0" fontId="0" fillId="25" borderId="23" xfId="0" applyFill="1" applyBorder="1"/>
    <xf numFmtId="0" fontId="33" fillId="25" borderId="19" xfId="0" applyFont="1" applyFill="1" applyBorder="1"/>
    <xf numFmtId="0" fontId="33" fillId="25" borderId="23" xfId="0" applyFont="1" applyFill="1" applyBorder="1"/>
    <xf numFmtId="0" fontId="0" fillId="0" borderId="21" xfId="0" applyFont="1" applyFill="1" applyBorder="1" applyAlignment="1">
      <alignment horizontal="left" vertical="top"/>
    </xf>
    <xf numFmtId="0" fontId="0" fillId="3" borderId="19" xfId="0" applyFont="1" applyFill="1" applyBorder="1" applyAlignment="1">
      <alignment horizontal="left" vertical="top"/>
    </xf>
    <xf numFmtId="0" fontId="0" fillId="0" borderId="23" xfId="0" applyFont="1" applyFill="1" applyBorder="1" applyAlignment="1">
      <alignment horizontal="left" vertical="top"/>
    </xf>
    <xf numFmtId="0" fontId="0" fillId="0" borderId="24" xfId="0" applyFont="1" applyBorder="1" applyAlignment="1">
      <alignment horizontal="left" vertical="top"/>
    </xf>
    <xf numFmtId="0" fontId="33" fillId="25" borderId="18" xfId="0" applyFont="1" applyFill="1" applyBorder="1"/>
    <xf numFmtId="0" fontId="2" fillId="0" borderId="18" xfId="0" applyFont="1" applyFill="1" applyBorder="1" applyAlignment="1">
      <alignment horizontal="center"/>
    </xf>
    <xf numFmtId="0" fontId="0" fillId="0" borderId="18" xfId="0" applyBorder="1" applyAlignment="1">
      <alignment horizontal="center" wrapText="1"/>
    </xf>
    <xf numFmtId="0" fontId="2" fillId="0" borderId="18" xfId="0" applyFont="1" applyFill="1" applyBorder="1" applyAlignment="1">
      <alignment horizontal="center" wrapText="1"/>
    </xf>
    <xf numFmtId="0" fontId="0" fillId="25" borderId="19" xfId="0" applyFill="1" applyBorder="1" applyAlignment="1">
      <alignment horizontal="center"/>
    </xf>
    <xf numFmtId="0" fontId="0" fillId="25" borderId="18" xfId="0" applyFill="1" applyBorder="1" applyAlignment="1">
      <alignment horizontal="center"/>
    </xf>
    <xf numFmtId="0" fontId="0" fillId="0" borderId="18" xfId="0" applyFill="1" applyBorder="1"/>
    <xf numFmtId="0" fontId="0" fillId="0" borderId="2" xfId="0" applyBorder="1" applyAlignment="1">
      <alignment horizontal="center"/>
    </xf>
    <xf numFmtId="0" fontId="0" fillId="3" borderId="19" xfId="0" applyFill="1" applyBorder="1" applyAlignment="1">
      <alignment horizontal="center"/>
    </xf>
    <xf numFmtId="0" fontId="0" fillId="3" borderId="18" xfId="0" applyFill="1" applyBorder="1" applyAlignment="1">
      <alignment horizontal="center"/>
    </xf>
    <xf numFmtId="0" fontId="2" fillId="0" borderId="2" xfId="0" applyFont="1" applyFill="1" applyBorder="1"/>
    <xf numFmtId="0" fontId="0" fillId="2" borderId="19" xfId="0" applyFont="1" applyFill="1" applyBorder="1" applyAlignment="1">
      <alignment horizontal="left" vertical="top"/>
    </xf>
    <xf numFmtId="0" fontId="0" fillId="2" borderId="18" xfId="0" applyFont="1" applyFill="1" applyBorder="1" applyAlignment="1">
      <alignment horizontal="left" vertical="top"/>
    </xf>
    <xf numFmtId="0" fontId="2" fillId="0" borderId="19" xfId="0" applyFont="1" applyBorder="1" applyAlignment="1">
      <alignment horizontal="center"/>
    </xf>
    <xf numFmtId="0" fontId="0" fillId="2" borderId="24" xfId="0" applyFont="1" applyFill="1" applyBorder="1" applyAlignment="1">
      <alignment horizontal="left" vertical="top"/>
    </xf>
    <xf numFmtId="0" fontId="0" fillId="0" borderId="40" xfId="0" applyFont="1" applyBorder="1" applyAlignment="1">
      <alignment horizontal="left" vertical="top"/>
    </xf>
    <xf numFmtId="0" fontId="0" fillId="2" borderId="21" xfId="0" applyFont="1" applyFill="1" applyBorder="1" applyAlignment="1">
      <alignment horizontal="left" vertical="top"/>
    </xf>
    <xf numFmtId="0" fontId="33" fillId="25" borderId="40" xfId="0" applyFont="1" applyFill="1" applyBorder="1"/>
    <xf numFmtId="0" fontId="0" fillId="2" borderId="40" xfId="0" applyFont="1" applyFill="1" applyBorder="1" applyAlignment="1">
      <alignment horizontal="left" vertical="top"/>
    </xf>
    <xf numFmtId="0" fontId="0" fillId="2" borderId="23" xfId="0" applyFont="1" applyFill="1" applyBorder="1" applyAlignment="1">
      <alignment horizontal="left" vertical="top"/>
    </xf>
    <xf numFmtId="0" fontId="0" fillId="0" borderId="23" xfId="0" applyFont="1" applyBorder="1" applyAlignment="1">
      <alignment horizontal="left" vertical="top"/>
    </xf>
    <xf numFmtId="0" fontId="0" fillId="0" borderId="21" xfId="0" applyFont="1" applyBorder="1" applyAlignment="1">
      <alignment horizontal="left" vertical="top"/>
    </xf>
    <xf numFmtId="0" fontId="33" fillId="25" borderId="21" xfId="0" applyFont="1" applyFill="1" applyBorder="1"/>
    <xf numFmtId="0" fontId="7" fillId="2" borderId="24" xfId="10" applyFont="1" applyFill="1" applyBorder="1" applyAlignment="1"/>
    <xf numFmtId="0" fontId="7" fillId="2" borderId="23" xfId="10" applyFont="1" applyFill="1" applyBorder="1" applyAlignment="1"/>
    <xf numFmtId="0" fontId="3" fillId="2" borderId="19" xfId="10" applyFont="1" applyFill="1" applyBorder="1"/>
    <xf numFmtId="0" fontId="3" fillId="2" borderId="18" xfId="10" applyFont="1" applyFill="1" applyBorder="1"/>
    <xf numFmtId="0" fontId="0" fillId="0" borderId="0" xfId="0" quotePrefix="1" applyFill="1" applyAlignment="1">
      <alignment horizontal="center"/>
    </xf>
    <xf numFmtId="0" fontId="0" fillId="0" borderId="0" xfId="0" applyFill="1"/>
    <xf numFmtId="0" fontId="0" fillId="0" borderId="0" xfId="0" applyFill="1" applyAlignment="1">
      <alignment horizontal="center"/>
    </xf>
    <xf numFmtId="0" fontId="0" fillId="25" borderId="19" xfId="0" applyFont="1" applyFill="1" applyBorder="1" applyAlignment="1">
      <alignment horizontal="center" vertical="top"/>
    </xf>
    <xf numFmtId="0" fontId="0" fillId="25" borderId="18" xfId="0" applyFont="1" applyFill="1" applyBorder="1" applyAlignment="1">
      <alignment horizontal="center" vertical="top"/>
    </xf>
    <xf numFmtId="0" fontId="3" fillId="0" borderId="19" xfId="10" applyFont="1" applyFill="1" applyBorder="1"/>
    <xf numFmtId="0" fontId="3" fillId="0" borderId="18" xfId="10" applyFont="1" applyFill="1" applyBorder="1"/>
    <xf numFmtId="0" fontId="0" fillId="25" borderId="23" xfId="0" applyFill="1" applyBorder="1" applyAlignment="1">
      <alignment horizontal="center"/>
    </xf>
    <xf numFmtId="0" fontId="0" fillId="4" borderId="19" xfId="0" applyFill="1" applyBorder="1"/>
    <xf numFmtId="0" fontId="0" fillId="4" borderId="0" xfId="0" applyFill="1"/>
    <xf numFmtId="0" fontId="35" fillId="0" borderId="0" xfId="0" applyFont="1"/>
    <xf numFmtId="0" fontId="35" fillId="0" borderId="0" xfId="0" applyFont="1" applyBorder="1"/>
    <xf numFmtId="0" fontId="35" fillId="0" borderId="0" xfId="0" applyFont="1" applyBorder="1" applyAlignment="1">
      <alignment horizontal="right"/>
    </xf>
    <xf numFmtId="0" fontId="35" fillId="0" borderId="0" xfId="87" applyFont="1" applyFill="1" applyBorder="1"/>
    <xf numFmtId="0" fontId="36" fillId="0" borderId="0" xfId="0" applyFont="1" applyBorder="1" applyAlignment="1">
      <alignment horizontal="left"/>
    </xf>
    <xf numFmtId="0" fontId="37" fillId="0" borderId="0" xfId="0" applyFont="1" applyBorder="1"/>
    <xf numFmtId="0" fontId="39" fillId="0" borderId="0" xfId="0" applyFont="1" applyBorder="1" applyAlignment="1">
      <alignment horizontal="left" vertical="center"/>
    </xf>
    <xf numFmtId="0" fontId="41" fillId="0" borderId="0" xfId="0" applyFont="1" applyBorder="1" applyAlignment="1">
      <alignment horizontal="left" vertical="center"/>
    </xf>
    <xf numFmtId="0" fontId="42" fillId="0" borderId="0" xfId="0" applyFont="1" applyAlignment="1">
      <alignment vertical="center"/>
    </xf>
    <xf numFmtId="0" fontId="35" fillId="0" borderId="0" xfId="0" applyFont="1" applyAlignment="1">
      <alignment horizontal="left"/>
    </xf>
    <xf numFmtId="0" fontId="45" fillId="0" borderId="0" xfId="0" applyFont="1" applyAlignment="1">
      <alignment horizontal="left"/>
    </xf>
    <xf numFmtId="0" fontId="35" fillId="0" borderId="5" xfId="0" applyFont="1" applyBorder="1" applyAlignment="1">
      <alignment horizontal="left"/>
    </xf>
    <xf numFmtId="0" fontId="35" fillId="0" borderId="8" xfId="0" applyFont="1" applyBorder="1" applyAlignment="1">
      <alignment horizontal="left"/>
    </xf>
    <xf numFmtId="0" fontId="35" fillId="0" borderId="8" xfId="0" applyFont="1" applyFill="1" applyBorder="1" applyAlignment="1">
      <alignment horizontal="left"/>
    </xf>
    <xf numFmtId="0" fontId="35" fillId="0" borderId="42" xfId="0" applyFont="1" applyBorder="1" applyAlignment="1">
      <alignment horizontal="left"/>
    </xf>
    <xf numFmtId="0" fontId="35" fillId="0" borderId="5" xfId="0" applyFont="1" applyFill="1" applyBorder="1" applyAlignment="1">
      <alignment horizontal="left"/>
    </xf>
    <xf numFmtId="0" fontId="35" fillId="0" borderId="42" xfId="0" applyFont="1" applyFill="1" applyBorder="1" applyAlignment="1">
      <alignment horizontal="left"/>
    </xf>
    <xf numFmtId="0" fontId="45" fillId="0" borderId="42" xfId="0" applyFont="1" applyBorder="1" applyAlignment="1">
      <alignment horizontal="left"/>
    </xf>
    <xf numFmtId="0" fontId="45" fillId="0" borderId="43" xfId="0" applyFont="1" applyBorder="1" applyAlignment="1">
      <alignment horizontal="left"/>
    </xf>
    <xf numFmtId="0" fontId="45" fillId="0" borderId="0" xfId="0" applyNumberFormat="1" applyFont="1" applyFill="1" applyBorder="1" applyAlignment="1">
      <alignment horizontal="center" vertical="center" wrapText="1"/>
    </xf>
    <xf numFmtId="0" fontId="46" fillId="0" borderId="12" xfId="0" applyFont="1" applyFill="1" applyBorder="1" applyAlignment="1">
      <alignment horizontal="center" vertical="center" wrapText="1"/>
    </xf>
    <xf numFmtId="0" fontId="35" fillId="0" borderId="2" xfId="0" applyNumberFormat="1" applyFont="1" applyFill="1" applyBorder="1" applyAlignment="1">
      <alignment horizontal="center"/>
    </xf>
    <xf numFmtId="0" fontId="46" fillId="0" borderId="0" xfId="0" applyFont="1" applyFill="1" applyBorder="1" applyAlignment="1">
      <alignment horizontal="center" vertical="top" wrapText="1"/>
    </xf>
    <xf numFmtId="2" fontId="50" fillId="0" borderId="0" xfId="0" applyNumberFormat="1" applyFont="1" applyFill="1" applyBorder="1" applyAlignment="1">
      <alignment horizontal="center"/>
    </xf>
    <xf numFmtId="2" fontId="50" fillId="0" borderId="0" xfId="0" applyNumberFormat="1" applyFont="1" applyFill="1" applyBorder="1"/>
    <xf numFmtId="0" fontId="45" fillId="0" borderId="0" xfId="0" applyFont="1" applyFill="1" applyBorder="1"/>
    <xf numFmtId="0" fontId="35" fillId="0" borderId="0" xfId="0" applyFont="1" applyFill="1" applyBorder="1"/>
    <xf numFmtId="0" fontId="45" fillId="0" borderId="8" xfId="0" applyFont="1" applyFill="1" applyBorder="1" applyAlignment="1">
      <alignment horizontal="center" vertical="top" wrapText="1"/>
    </xf>
    <xf numFmtId="0" fontId="45" fillId="0" borderId="0" xfId="0" applyNumberFormat="1" applyFont="1" applyFill="1" applyBorder="1" applyAlignment="1">
      <alignment horizontal="center" vertical="top" wrapText="1"/>
    </xf>
    <xf numFmtId="0" fontId="48" fillId="0" borderId="0" xfId="0" applyFont="1" applyFill="1" applyBorder="1" applyAlignment="1"/>
    <xf numFmtId="0" fontId="35" fillId="0" borderId="0" xfId="0" applyFont="1" applyFill="1" applyBorder="1" applyAlignment="1">
      <alignment horizontal="center" vertical="center"/>
    </xf>
    <xf numFmtId="0" fontId="45" fillId="0" borderId="12" xfId="0" applyFont="1" applyBorder="1" applyAlignment="1">
      <alignment horizontal="center" vertical="center"/>
    </xf>
    <xf numFmtId="0" fontId="49" fillId="0" borderId="9" xfId="0" applyFont="1" applyBorder="1"/>
    <xf numFmtId="2" fontId="50" fillId="0" borderId="2" xfId="0" applyNumberFormat="1" applyFont="1" applyFill="1" applyBorder="1"/>
    <xf numFmtId="0" fontId="45" fillId="0" borderId="12" xfId="0" applyNumberFormat="1" applyFont="1" applyFill="1" applyBorder="1" applyAlignment="1">
      <alignment horizontal="center" vertical="center" wrapText="1"/>
    </xf>
    <xf numFmtId="0" fontId="35" fillId="0" borderId="0" xfId="0" applyNumberFormat="1" applyFont="1" applyFill="1" applyBorder="1" applyAlignment="1">
      <alignment horizontal="center"/>
    </xf>
    <xf numFmtId="0" fontId="47" fillId="27" borderId="0" xfId="1" applyFont="1" applyFill="1" applyBorder="1"/>
    <xf numFmtId="0" fontId="45" fillId="0" borderId="0" xfId="0" applyFont="1" applyBorder="1" applyAlignment="1">
      <alignment horizontal="center" vertical="center"/>
    </xf>
    <xf numFmtId="0" fontId="46" fillId="0" borderId="0" xfId="0" applyFont="1" applyFill="1" applyBorder="1" applyAlignment="1">
      <alignment horizontal="center" vertical="center" wrapText="1"/>
    </xf>
    <xf numFmtId="0" fontId="47" fillId="28" borderId="2" xfId="1" applyFont="1" applyFill="1" applyBorder="1"/>
    <xf numFmtId="2" fontId="50" fillId="0" borderId="2" xfId="0" applyNumberFormat="1" applyFont="1" applyFill="1" applyBorder="1" applyAlignment="1">
      <alignment horizontal="center"/>
    </xf>
    <xf numFmtId="0" fontId="35" fillId="0" borderId="9" xfId="0" applyFont="1" applyFill="1" applyBorder="1"/>
    <xf numFmtId="0" fontId="47" fillId="0" borderId="0" xfId="1" applyFont="1" applyFill="1" applyBorder="1"/>
    <xf numFmtId="0" fontId="47" fillId="0" borderId="0" xfId="1" applyFont="1" applyBorder="1"/>
    <xf numFmtId="0" fontId="50" fillId="0" borderId="0" xfId="0" applyFont="1" applyFill="1" applyBorder="1"/>
    <xf numFmtId="0" fontId="35" fillId="27" borderId="0" xfId="0" applyFont="1" applyFill="1" applyBorder="1"/>
    <xf numFmtId="0" fontId="35" fillId="0" borderId="2" xfId="0" applyFont="1" applyFill="1" applyBorder="1"/>
    <xf numFmtId="0" fontId="35" fillId="0" borderId="14" xfId="0" applyFont="1" applyFill="1" applyBorder="1"/>
    <xf numFmtId="0" fontId="35" fillId="28" borderId="2" xfId="0" applyFont="1" applyFill="1" applyBorder="1"/>
    <xf numFmtId="0" fontId="51" fillId="0" borderId="0" xfId="0" applyNumberFormat="1" applyFont="1" applyFill="1" applyBorder="1" applyAlignment="1">
      <alignment horizontal="center"/>
    </xf>
    <xf numFmtId="0" fontId="45" fillId="0" borderId="0" xfId="0" applyFont="1" applyBorder="1"/>
    <xf numFmtId="0" fontId="45" fillId="28" borderId="0" xfId="0" applyFont="1" applyFill="1" applyBorder="1"/>
    <xf numFmtId="0" fontId="47" fillId="28" borderId="0" xfId="1" applyFont="1" applyFill="1" applyBorder="1"/>
    <xf numFmtId="0" fontId="35" fillId="0" borderId="1" xfId="0" applyFont="1" applyBorder="1"/>
    <xf numFmtId="0" fontId="35" fillId="0" borderId="1" xfId="0" applyNumberFormat="1" applyFont="1" applyFill="1" applyBorder="1" applyAlignment="1">
      <alignment horizontal="center"/>
    </xf>
    <xf numFmtId="0" fontId="50" fillId="0" borderId="1" xfId="0" applyFont="1" applyFill="1" applyBorder="1"/>
    <xf numFmtId="0" fontId="35" fillId="0" borderId="1" xfId="0" applyFont="1" applyFill="1" applyBorder="1"/>
    <xf numFmtId="0" fontId="50" fillId="0" borderId="2" xfId="0" applyFont="1" applyFill="1" applyBorder="1" applyAlignment="1">
      <alignment horizontal="center"/>
    </xf>
    <xf numFmtId="0" fontId="50" fillId="0" borderId="0" xfId="0" applyFont="1" applyBorder="1"/>
    <xf numFmtId="0" fontId="50" fillId="28" borderId="2" xfId="0" applyFont="1" applyFill="1" applyBorder="1"/>
    <xf numFmtId="0" fontId="47" fillId="0" borderId="2" xfId="1" applyFont="1" applyFill="1" applyBorder="1"/>
    <xf numFmtId="0" fontId="47" fillId="28" borderId="1" xfId="1" applyFont="1" applyFill="1" applyBorder="1"/>
    <xf numFmtId="2" fontId="50" fillId="0" borderId="1" xfId="0" applyNumberFormat="1" applyFont="1" applyFill="1" applyBorder="1"/>
    <xf numFmtId="0" fontId="50" fillId="0" borderId="2" xfId="0" applyNumberFormat="1" applyFont="1" applyFill="1" applyBorder="1" applyAlignment="1">
      <alignment horizontal="center"/>
    </xf>
    <xf numFmtId="0" fontId="52" fillId="0" borderId="0" xfId="0" applyFont="1" applyFill="1" applyBorder="1"/>
    <xf numFmtId="0" fontId="47" fillId="27" borderId="2" xfId="1" applyFont="1" applyFill="1" applyBorder="1"/>
    <xf numFmtId="0" fontId="35" fillId="28" borderId="0" xfId="0" applyFont="1" applyFill="1" applyBorder="1"/>
    <xf numFmtId="0" fontId="35" fillId="0" borderId="63" xfId="0" applyFont="1" applyFill="1" applyBorder="1"/>
    <xf numFmtId="0" fontId="47" fillId="0" borderId="1" xfId="1" applyFont="1" applyFill="1" applyBorder="1"/>
    <xf numFmtId="2" fontId="35" fillId="0" borderId="0" xfId="0" applyNumberFormat="1" applyFont="1" applyFill="1" applyBorder="1" applyAlignment="1">
      <alignment horizontal="center"/>
    </xf>
    <xf numFmtId="2" fontId="35" fillId="0" borderId="2" xfId="0" applyNumberFormat="1" applyFont="1" applyFill="1" applyBorder="1" applyAlignment="1">
      <alignment horizontal="center"/>
    </xf>
    <xf numFmtId="0" fontId="35" fillId="0" borderId="3" xfId="0" applyFont="1" applyFill="1" applyBorder="1"/>
    <xf numFmtId="0" fontId="53" fillId="0" borderId="3" xfId="0" applyNumberFormat="1" applyFont="1" applyFill="1" applyBorder="1" applyAlignment="1">
      <alignment horizontal="center"/>
    </xf>
    <xf numFmtId="2" fontId="50" fillId="0" borderId="3" xfId="0" applyNumberFormat="1" applyFont="1" applyFill="1" applyBorder="1"/>
    <xf numFmtId="0" fontId="35" fillId="27" borderId="2" xfId="0" applyFont="1" applyFill="1" applyBorder="1"/>
    <xf numFmtId="49" fontId="48" fillId="0" borderId="0" xfId="0" applyNumberFormat="1" applyFont="1" applyFill="1" applyBorder="1" applyAlignment="1"/>
    <xf numFmtId="0" fontId="47" fillId="0" borderId="2" xfId="1" applyFont="1" applyFill="1" applyBorder="1" applyAlignment="1">
      <alignment horizontal="center"/>
    </xf>
    <xf numFmtId="0" fontId="50" fillId="0" borderId="2" xfId="0" applyFont="1" applyFill="1" applyBorder="1"/>
    <xf numFmtId="0" fontId="47" fillId="0" borderId="0" xfId="1" applyFont="1" applyFill="1" applyBorder="1" applyAlignment="1">
      <alignment horizontal="center"/>
    </xf>
    <xf numFmtId="0" fontId="35" fillId="0" borderId="7" xfId="0" applyFont="1" applyFill="1" applyBorder="1"/>
    <xf numFmtId="0" fontId="47" fillId="0" borderId="6" xfId="1" applyFont="1" applyFill="1" applyBorder="1"/>
    <xf numFmtId="2" fontId="50" fillId="0" borderId="6" xfId="0" applyNumberFormat="1" applyFont="1" applyFill="1" applyBorder="1"/>
    <xf numFmtId="0" fontId="35" fillId="0" borderId="19" xfId="0" applyFont="1" applyFill="1" applyBorder="1" applyAlignment="1">
      <alignment horizontal="left" vertical="top"/>
    </xf>
    <xf numFmtId="0" fontId="35" fillId="0" borderId="21" xfId="0" applyFont="1" applyFill="1" applyBorder="1" applyAlignment="1">
      <alignment horizontal="center"/>
    </xf>
    <xf numFmtId="0" fontId="35" fillId="0" borderId="18" xfId="0" applyFont="1" applyFill="1" applyBorder="1" applyAlignment="1">
      <alignment horizontal="left" vertical="top"/>
    </xf>
    <xf numFmtId="0" fontId="35" fillId="0" borderId="23" xfId="0" applyFont="1" applyFill="1" applyBorder="1" applyAlignment="1">
      <alignment horizontal="center"/>
    </xf>
    <xf numFmtId="0" fontId="50" fillId="0" borderId="2" xfId="10" applyFont="1" applyFill="1" applyBorder="1"/>
    <xf numFmtId="0" fontId="50" fillId="0" borderId="1" xfId="10" applyFont="1" applyFill="1" applyBorder="1"/>
    <xf numFmtId="0" fontId="35" fillId="0" borderId="25" xfId="0" applyFont="1" applyFill="1" applyBorder="1" applyAlignment="1">
      <alignment horizontal="center"/>
    </xf>
    <xf numFmtId="0" fontId="35" fillId="0" borderId="21" xfId="0" applyFont="1" applyFill="1" applyBorder="1" applyAlignment="1">
      <alignment horizontal="left" vertical="top"/>
    </xf>
    <xf numFmtId="0" fontId="47" fillId="0" borderId="19" xfId="1" applyFont="1" applyFill="1" applyBorder="1"/>
    <xf numFmtId="0" fontId="47" fillId="0" borderId="73" xfId="1" applyFont="1" applyFill="1" applyBorder="1"/>
    <xf numFmtId="0" fontId="35" fillId="0" borderId="6" xfId="0" applyFont="1" applyFill="1" applyBorder="1" applyAlignment="1">
      <alignment vertical="top"/>
    </xf>
    <xf numFmtId="0" fontId="35" fillId="0" borderId="73" xfId="0" applyFont="1" applyFill="1" applyBorder="1" applyAlignment="1">
      <alignment horizontal="left" vertical="top"/>
    </xf>
    <xf numFmtId="0" fontId="47" fillId="0" borderId="27" xfId="1" applyFont="1" applyFill="1" applyBorder="1"/>
    <xf numFmtId="0" fontId="46" fillId="0" borderId="68" xfId="0" applyFont="1" applyFill="1" applyBorder="1" applyAlignment="1">
      <alignment horizontal="center"/>
    </xf>
    <xf numFmtId="0" fontId="45" fillId="0" borderId="14" xfId="0" applyFont="1" applyFill="1" applyBorder="1"/>
    <xf numFmtId="0" fontId="45" fillId="0" borderId="9" xfId="0" applyFont="1" applyFill="1" applyBorder="1"/>
    <xf numFmtId="0" fontId="56" fillId="0" borderId="9" xfId="0" applyFont="1" applyFill="1" applyBorder="1" applyAlignment="1"/>
    <xf numFmtId="0" fontId="47" fillId="0" borderId="5" xfId="1" applyFont="1" applyFill="1" applyBorder="1"/>
    <xf numFmtId="0" fontId="35" fillId="0" borderId="76" xfId="0" applyFont="1" applyFill="1" applyBorder="1" applyAlignment="1">
      <alignment horizontal="center"/>
    </xf>
    <xf numFmtId="0" fontId="46" fillId="0" borderId="72" xfId="0" applyFont="1" applyFill="1" applyBorder="1" applyAlignment="1">
      <alignment horizontal="center"/>
    </xf>
    <xf numFmtId="0" fontId="35" fillId="0" borderId="69" xfId="0" applyFont="1" applyFill="1" applyBorder="1"/>
    <xf numFmtId="0" fontId="50" fillId="0" borderId="0" xfId="10" applyFont="1" applyFill="1" applyBorder="1"/>
    <xf numFmtId="0" fontId="47" fillId="0" borderId="13" xfId="1" applyFont="1" applyFill="1" applyBorder="1"/>
    <xf numFmtId="0" fontId="46" fillId="0" borderId="67" xfId="0" applyFont="1" applyFill="1" applyBorder="1" applyAlignment="1">
      <alignment horizontal="center"/>
    </xf>
    <xf numFmtId="0" fontId="46" fillId="0" borderId="66" xfId="0" applyFont="1" applyFill="1" applyBorder="1" applyAlignment="1">
      <alignment horizontal="center"/>
    </xf>
    <xf numFmtId="0" fontId="47" fillId="0" borderId="8" xfId="1" applyFont="1" applyFill="1" applyBorder="1"/>
    <xf numFmtId="0" fontId="46" fillId="0" borderId="75" xfId="0" applyFont="1" applyFill="1" applyBorder="1" applyAlignment="1">
      <alignment horizontal="center"/>
    </xf>
    <xf numFmtId="0" fontId="46" fillId="0" borderId="11" xfId="0" applyFont="1" applyFill="1" applyBorder="1" applyAlignment="1">
      <alignment horizontal="center" vertical="top" wrapText="1"/>
    </xf>
    <xf numFmtId="0" fontId="46" fillId="0" borderId="12" xfId="0" applyFont="1" applyFill="1" applyBorder="1" applyAlignment="1">
      <alignment horizontal="center" vertical="top" wrapText="1"/>
    </xf>
    <xf numFmtId="0" fontId="46" fillId="0" borderId="74" xfId="0" applyFont="1" applyFill="1" applyBorder="1" applyAlignment="1">
      <alignment horizontal="center" vertical="top" wrapText="1"/>
    </xf>
    <xf numFmtId="0" fontId="46" fillId="0" borderId="71" xfId="0" applyFont="1" applyFill="1" applyBorder="1" applyAlignment="1">
      <alignment horizontal="center" vertical="top" wrapText="1"/>
    </xf>
    <xf numFmtId="0" fontId="46" fillId="0" borderId="70" xfId="0" applyFont="1" applyFill="1" applyBorder="1" applyAlignment="1">
      <alignment horizontal="center" vertical="top" wrapText="1"/>
    </xf>
    <xf numFmtId="0" fontId="54" fillId="0" borderId="0" xfId="0" applyFont="1" applyFill="1" applyBorder="1" applyAlignment="1">
      <alignment horizontal="center" vertical="top" wrapText="1"/>
    </xf>
    <xf numFmtId="0" fontId="35" fillId="0" borderId="0" xfId="0" applyFont="1" applyFill="1" applyBorder="1" applyAlignment="1">
      <alignment horizontal="center"/>
    </xf>
    <xf numFmtId="0" fontId="35" fillId="0" borderId="0" xfId="0" applyFont="1" applyBorder="1" applyAlignment="1">
      <alignment horizontal="left"/>
    </xf>
    <xf numFmtId="0" fontId="35" fillId="0" borderId="0" xfId="0" applyFont="1" applyBorder="1" applyAlignment="1"/>
    <xf numFmtId="0" fontId="35" fillId="0" borderId="2" xfId="0" applyFont="1" applyFill="1" applyBorder="1" applyAlignment="1">
      <alignment vertical="top"/>
    </xf>
    <xf numFmtId="0" fontId="35" fillId="0" borderId="0" xfId="0" applyFont="1" applyFill="1" applyBorder="1" applyAlignment="1">
      <alignment vertical="top"/>
    </xf>
    <xf numFmtId="0" fontId="35" fillId="0" borderId="26" xfId="0" applyFont="1" applyFill="1" applyBorder="1"/>
    <xf numFmtId="0" fontId="47" fillId="0" borderId="41" xfId="1" applyFont="1" applyFill="1" applyBorder="1"/>
    <xf numFmtId="0" fontId="35" fillId="0" borderId="41" xfId="0" applyFont="1" applyFill="1" applyBorder="1"/>
    <xf numFmtId="0" fontId="47" fillId="0" borderId="22" xfId="1" applyFont="1" applyFill="1" applyBorder="1"/>
    <xf numFmtId="0" fontId="35" fillId="0" borderId="0" xfId="0" quotePrefix="1" applyFont="1" applyFill="1" applyBorder="1"/>
    <xf numFmtId="0" fontId="47" fillId="0" borderId="18" xfId="1" applyFont="1" applyFill="1" applyBorder="1"/>
    <xf numFmtId="0" fontId="35" fillId="0" borderId="18" xfId="0" applyFont="1" applyFill="1" applyBorder="1"/>
    <xf numFmtId="0" fontId="35" fillId="0" borderId="19" xfId="0" applyFont="1" applyFill="1" applyBorder="1"/>
    <xf numFmtId="0" fontId="47" fillId="28" borderId="15" xfId="1" applyFont="1" applyFill="1" applyBorder="1"/>
    <xf numFmtId="0" fontId="47" fillId="27" borderId="17" xfId="1" applyFont="1" applyFill="1" applyBorder="1"/>
    <xf numFmtId="0" fontId="45" fillId="0" borderId="43" xfId="0" applyFont="1" applyBorder="1" applyAlignment="1">
      <alignment horizontal="center" vertical="center"/>
    </xf>
    <xf numFmtId="0" fontId="55" fillId="0" borderId="0" xfId="0" applyFont="1" applyBorder="1"/>
    <xf numFmtId="0" fontId="0" fillId="0" borderId="0" xfId="0"/>
    <xf numFmtId="0" fontId="0" fillId="0" borderId="0" xfId="0" applyNumberFormat="1" applyFill="1" applyBorder="1" applyAlignment="1">
      <alignment horizontal="center"/>
    </xf>
    <xf numFmtId="0" fontId="45" fillId="0" borderId="64" xfId="0" applyFont="1" applyFill="1" applyBorder="1"/>
    <xf numFmtId="0" fontId="46" fillId="0" borderId="22" xfId="0" applyFont="1" applyFill="1" applyBorder="1" applyAlignment="1">
      <alignment horizontal="center" vertical="center" wrapText="1"/>
    </xf>
    <xf numFmtId="0" fontId="46" fillId="0" borderId="22" xfId="0" applyFont="1" applyFill="1" applyBorder="1" applyAlignment="1">
      <alignment horizontal="center" vertical="top" wrapText="1"/>
    </xf>
    <xf numFmtId="2" fontId="50" fillId="0" borderId="22" xfId="0" applyNumberFormat="1" applyFont="1" applyFill="1" applyBorder="1"/>
    <xf numFmtId="2" fontId="50" fillId="0" borderId="41" xfId="0" applyNumberFormat="1" applyFont="1" applyFill="1" applyBorder="1"/>
    <xf numFmtId="0" fontId="50" fillId="0" borderId="77" xfId="0" applyFont="1" applyFill="1" applyBorder="1"/>
    <xf numFmtId="0" fontId="50" fillId="0" borderId="22" xfId="0" applyFont="1" applyFill="1" applyBorder="1"/>
    <xf numFmtId="0" fontId="50" fillId="0" borderId="22" xfId="0" applyFont="1" applyBorder="1"/>
    <xf numFmtId="2" fontId="50" fillId="0" borderId="77" xfId="0" applyNumberFormat="1" applyFont="1" applyFill="1" applyBorder="1"/>
    <xf numFmtId="0" fontId="50" fillId="0" borderId="41" xfId="0" applyFont="1" applyFill="1" applyBorder="1"/>
    <xf numFmtId="0" fontId="35" fillId="0" borderId="0" xfId="310" applyFont="1" applyFill="1" applyBorder="1"/>
    <xf numFmtId="2" fontId="35" fillId="0" borderId="0" xfId="310" applyNumberFormat="1" applyFont="1" applyFill="1" applyBorder="1"/>
    <xf numFmtId="9" fontId="35" fillId="0" borderId="0" xfId="309" applyFont="1"/>
    <xf numFmtId="2" fontId="46" fillId="0" borderId="0" xfId="10" applyNumberFormat="1" applyFont="1"/>
    <xf numFmtId="2" fontId="46" fillId="0" borderId="2" xfId="10" applyNumberFormat="1" applyFont="1" applyBorder="1"/>
    <xf numFmtId="2" fontId="46" fillId="0" borderId="2" xfId="10" applyNumberFormat="1" applyFont="1" applyBorder="1" applyAlignment="1">
      <alignment horizontal="center"/>
    </xf>
    <xf numFmtId="1" fontId="46" fillId="0" borderId="2" xfId="123" applyNumberFormat="1" applyFont="1" applyFill="1" applyBorder="1" applyAlignment="1">
      <alignment horizontal="center"/>
    </xf>
    <xf numFmtId="0" fontId="50" fillId="0" borderId="0" xfId="308" applyFont="1"/>
    <xf numFmtId="0" fontId="50" fillId="0" borderId="0" xfId="308" applyFont="1" applyAlignment="1">
      <alignment horizontal="center"/>
    </xf>
    <xf numFmtId="0" fontId="50" fillId="0" borderId="0" xfId="308" quotePrefix="1" applyFont="1" applyAlignment="1">
      <alignment horizontal="center"/>
    </xf>
    <xf numFmtId="2" fontId="50" fillId="0" borderId="0" xfId="308" applyNumberFormat="1" applyFont="1"/>
    <xf numFmtId="0" fontId="50" fillId="0" borderId="0" xfId="308" applyFont="1" applyFill="1" applyBorder="1"/>
    <xf numFmtId="0" fontId="50" fillId="0" borderId="0" xfId="308" applyFont="1" applyFill="1" applyBorder="1" applyAlignment="1">
      <alignment horizontal="center"/>
    </xf>
    <xf numFmtId="2" fontId="50" fillId="0" borderId="0" xfId="308" applyNumberFormat="1" applyFont="1" applyFill="1" applyBorder="1"/>
    <xf numFmtId="0" fontId="50" fillId="0" borderId="0" xfId="308" applyFont="1" applyFill="1"/>
    <xf numFmtId="0" fontId="45" fillId="0" borderId="11" xfId="0" applyFont="1" applyFill="1" applyBorder="1" applyAlignment="1">
      <alignment horizontal="center" vertical="center" wrapText="1"/>
    </xf>
    <xf numFmtId="172" fontId="35" fillId="0" borderId="17" xfId="0" applyNumberFormat="1" applyFont="1" applyBorder="1" applyAlignment="1">
      <alignment horizontal="right"/>
    </xf>
    <xf numFmtId="172" fontId="35" fillId="0" borderId="8" xfId="0" applyNumberFormat="1" applyFont="1" applyBorder="1" applyAlignment="1">
      <alignment horizontal="right"/>
    </xf>
    <xf numFmtId="0" fontId="45" fillId="0" borderId="10" xfId="0" applyFont="1" applyBorder="1" applyAlignment="1">
      <alignment horizontal="center"/>
    </xf>
    <xf numFmtId="172" fontId="35" fillId="0" borderId="5" xfId="0" applyNumberFormat="1" applyFont="1" applyBorder="1" applyAlignment="1">
      <alignment horizontal="right"/>
    </xf>
    <xf numFmtId="0" fontId="45" fillId="0" borderId="88" xfId="0" applyFont="1" applyBorder="1" applyAlignment="1">
      <alignment horizontal="left"/>
    </xf>
    <xf numFmtId="172" fontId="35" fillId="0" borderId="16" xfId="0" applyNumberFormat="1" applyFont="1" applyBorder="1" applyAlignment="1">
      <alignment horizontal="right"/>
    </xf>
    <xf numFmtId="172" fontId="35" fillId="0" borderId="42" xfId="0" applyNumberFormat="1" applyFont="1" applyBorder="1" applyAlignment="1">
      <alignment horizontal="right"/>
    </xf>
    <xf numFmtId="172" fontId="35" fillId="0" borderId="15" xfId="0" applyNumberFormat="1" applyFont="1" applyBorder="1" applyAlignment="1">
      <alignment horizontal="right"/>
    </xf>
    <xf numFmtId="2" fontId="50" fillId="0" borderId="91" xfId="0" applyNumberFormat="1" applyFont="1" applyFill="1" applyBorder="1"/>
    <xf numFmtId="0" fontId="35" fillId="0" borderId="92" xfId="0" applyNumberFormat="1" applyFont="1" applyFill="1" applyBorder="1" applyAlignment="1">
      <alignment horizontal="center"/>
    </xf>
    <xf numFmtId="0" fontId="35" fillId="0" borderId="73" xfId="0" applyNumberFormat="1" applyFont="1" applyFill="1" applyBorder="1" applyAlignment="1">
      <alignment horizontal="center"/>
    </xf>
    <xf numFmtId="0" fontId="47" fillId="0" borderId="91" xfId="1" applyFont="1" applyFill="1" applyBorder="1"/>
    <xf numFmtId="0" fontId="35" fillId="0" borderId="15" xfId="0" applyFont="1" applyBorder="1"/>
    <xf numFmtId="0" fontId="35" fillId="0" borderId="16" xfId="0" applyFont="1" applyBorder="1"/>
    <xf numFmtId="0" fontId="45" fillId="0" borderId="90" xfId="0" applyFont="1" applyBorder="1" applyAlignment="1">
      <alignment horizontal="center"/>
    </xf>
    <xf numFmtId="0" fontId="45" fillId="0" borderId="43" xfId="0" applyFont="1" applyFill="1" applyBorder="1"/>
    <xf numFmtId="0" fontId="35" fillId="0" borderId="17" xfId="0" applyFont="1" applyBorder="1"/>
    <xf numFmtId="2" fontId="50" fillId="59" borderId="22" xfId="0" applyNumberFormat="1" applyFont="1" applyFill="1" applyBorder="1"/>
    <xf numFmtId="0" fontId="50" fillId="59" borderId="41" xfId="0" applyFont="1" applyFill="1" applyBorder="1"/>
    <xf numFmtId="2" fontId="50" fillId="59" borderId="0" xfId="0" applyNumberFormat="1" applyFont="1" applyFill="1" applyBorder="1"/>
    <xf numFmtId="2" fontId="50" fillId="59" borderId="41" xfId="0" applyNumberFormat="1" applyFont="1" applyFill="1" applyBorder="1"/>
    <xf numFmtId="0" fontId="35" fillId="0" borderId="19" xfId="0" applyNumberFormat="1" applyFont="1" applyFill="1" applyBorder="1" applyAlignment="1">
      <alignment horizontal="center"/>
    </xf>
    <xf numFmtId="2" fontId="50" fillId="59" borderId="78" xfId="0" applyNumberFormat="1" applyFont="1" applyFill="1" applyBorder="1"/>
    <xf numFmtId="0" fontId="50" fillId="59" borderId="22" xfId="0" applyFont="1" applyFill="1" applyBorder="1"/>
    <xf numFmtId="0" fontId="35" fillId="0" borderId="0" xfId="0" applyFont="1" applyBorder="1"/>
    <xf numFmtId="0" fontId="35" fillId="0" borderId="22" xfId="0" applyFont="1" applyFill="1" applyBorder="1" applyAlignment="1">
      <alignment horizontal="center"/>
    </xf>
    <xf numFmtId="0" fontId="35" fillId="0" borderId="22" xfId="0" applyFont="1" applyFill="1" applyBorder="1"/>
    <xf numFmtId="0" fontId="46" fillId="0" borderId="12" xfId="0" applyFont="1" applyFill="1" applyBorder="1" applyAlignment="1">
      <alignment horizontal="center" vertical="center" wrapText="1"/>
    </xf>
    <xf numFmtId="2" fontId="35" fillId="0" borderId="8" xfId="0" applyNumberFormat="1" applyFont="1" applyFill="1" applyBorder="1" applyAlignment="1">
      <alignment vertical="top" wrapText="1"/>
    </xf>
    <xf numFmtId="2" fontId="35" fillId="0" borderId="13" xfId="0" applyNumberFormat="1" applyFont="1" applyFill="1" applyBorder="1" applyAlignment="1">
      <alignment vertical="top" wrapText="1"/>
    </xf>
    <xf numFmtId="2" fontId="51" fillId="0" borderId="13" xfId="0" applyNumberFormat="1" applyFont="1" applyFill="1" applyBorder="1" applyAlignment="1">
      <alignment vertical="top" wrapText="1"/>
    </xf>
    <xf numFmtId="2" fontId="51" fillId="0" borderId="8" xfId="0" applyNumberFormat="1" applyFont="1" applyFill="1" applyBorder="1" applyAlignment="1">
      <alignment vertical="top" wrapText="1"/>
    </xf>
    <xf numFmtId="0" fontId="35" fillId="0" borderId="13" xfId="0" applyFont="1" applyFill="1" applyBorder="1" applyAlignment="1">
      <alignment vertical="top" wrapText="1"/>
    </xf>
    <xf numFmtId="0" fontId="35" fillId="0" borderId="27" xfId="0" applyFont="1" applyFill="1" applyBorder="1" applyAlignment="1">
      <alignment vertical="top" wrapText="1"/>
    </xf>
    <xf numFmtId="0" fontId="35" fillId="0" borderId="8" xfId="0" applyFont="1" applyFill="1" applyBorder="1" applyAlignment="1">
      <alignment vertical="top" wrapText="1"/>
    </xf>
    <xf numFmtId="0" fontId="35" fillId="0" borderId="8" xfId="0" applyFont="1" applyBorder="1" applyAlignment="1">
      <alignment vertical="top" wrapText="1"/>
    </xf>
    <xf numFmtId="2" fontId="50" fillId="0" borderId="27" xfId="0" applyNumberFormat="1" applyFont="1" applyFill="1" applyBorder="1" applyAlignment="1">
      <alignment vertical="top" wrapText="1"/>
    </xf>
    <xf numFmtId="2" fontId="35" fillId="0" borderId="27" xfId="0" applyNumberFormat="1" applyFont="1" applyFill="1" applyBorder="1" applyAlignment="1">
      <alignment vertical="top" wrapText="1"/>
    </xf>
    <xf numFmtId="2" fontId="35" fillId="0" borderId="65" xfId="0" applyNumberFormat="1" applyFont="1" applyFill="1" applyBorder="1" applyAlignment="1">
      <alignment vertical="top" wrapText="1"/>
    </xf>
    <xf numFmtId="2" fontId="50" fillId="0" borderId="8" xfId="0" applyNumberFormat="1" applyFont="1" applyFill="1" applyBorder="1" applyAlignment="1">
      <alignment vertical="top" wrapText="1"/>
    </xf>
    <xf numFmtId="0" fontId="50" fillId="0" borderId="8" xfId="0" applyFont="1" applyFill="1" applyBorder="1" applyAlignment="1">
      <alignment vertical="top" wrapText="1"/>
    </xf>
    <xf numFmtId="2" fontId="35" fillId="0" borderId="5" xfId="0" applyNumberFormat="1" applyFont="1" applyFill="1" applyBorder="1" applyAlignment="1">
      <alignment vertical="top" wrapText="1"/>
    </xf>
    <xf numFmtId="2" fontId="35" fillId="0" borderId="42" xfId="0" applyNumberFormat="1" applyFont="1" applyFill="1" applyBorder="1" applyAlignment="1">
      <alignment vertical="top" wrapText="1"/>
    </xf>
    <xf numFmtId="2" fontId="35" fillId="0" borderId="0" xfId="0" applyNumberFormat="1" applyFont="1" applyFill="1" applyBorder="1" applyAlignment="1">
      <alignment vertical="top"/>
    </xf>
    <xf numFmtId="2" fontId="50" fillId="0" borderId="0" xfId="0" applyNumberFormat="1" applyFont="1" applyFill="1" applyBorder="1" applyAlignment="1">
      <alignment horizontal="center" vertical="center"/>
    </xf>
    <xf numFmtId="2" fontId="50" fillId="0" borderId="2" xfId="0" applyNumberFormat="1" applyFont="1" applyFill="1" applyBorder="1" applyAlignment="1">
      <alignment vertical="center"/>
    </xf>
    <xf numFmtId="2" fontId="50" fillId="0" borderId="0" xfId="0" applyNumberFormat="1" applyFont="1" applyFill="1" applyBorder="1" applyAlignment="1">
      <alignment vertical="center"/>
    </xf>
    <xf numFmtId="0" fontId="50" fillId="0" borderId="0" xfId="0" applyFont="1" applyFill="1" applyBorder="1" applyAlignment="1">
      <alignment vertical="center"/>
    </xf>
    <xf numFmtId="0" fontId="35" fillId="0" borderId="2" xfId="0" applyFont="1" applyFill="1" applyBorder="1" applyAlignment="1">
      <alignment vertical="center"/>
    </xf>
    <xf numFmtId="0" fontId="50" fillId="0" borderId="1" xfId="0" applyFont="1" applyFill="1" applyBorder="1" applyAlignment="1">
      <alignment vertical="center"/>
    </xf>
    <xf numFmtId="0" fontId="50" fillId="0" borderId="0" xfId="0" applyFont="1" applyBorder="1" applyAlignment="1">
      <alignment vertical="center"/>
    </xf>
    <xf numFmtId="2" fontId="50" fillId="0" borderId="1" xfId="0" applyNumberFormat="1" applyFont="1" applyFill="1" applyBorder="1" applyAlignment="1">
      <alignment vertical="center"/>
    </xf>
    <xf numFmtId="2" fontId="50" fillId="0" borderId="3" xfId="0" applyNumberFormat="1" applyFont="1" applyFill="1" applyBorder="1" applyAlignment="1">
      <alignment vertical="center"/>
    </xf>
    <xf numFmtId="2" fontId="50" fillId="0" borderId="2" xfId="0" applyNumberFormat="1" applyFont="1" applyFill="1" applyBorder="1" applyAlignment="1">
      <alignment horizontal="center" vertical="center"/>
    </xf>
    <xf numFmtId="0" fontId="50" fillId="0" borderId="2" xfId="0" applyFont="1" applyFill="1" applyBorder="1" applyAlignment="1">
      <alignment vertical="center"/>
    </xf>
    <xf numFmtId="2" fontId="50" fillId="0" borderId="91" xfId="0" applyNumberFormat="1" applyFont="1" applyFill="1" applyBorder="1" applyAlignment="1">
      <alignment vertical="center"/>
    </xf>
    <xf numFmtId="2" fontId="50" fillId="0" borderId="91" xfId="0" applyNumberFormat="1" applyFont="1" applyFill="1" applyBorder="1" applyAlignment="1">
      <alignment horizontal="center" vertical="center"/>
    </xf>
    <xf numFmtId="2" fontId="50" fillId="0" borderId="6" xfId="0" applyNumberFormat="1" applyFont="1" applyFill="1" applyBorder="1" applyAlignment="1">
      <alignment vertical="center"/>
    </xf>
    <xf numFmtId="2" fontId="50" fillId="0" borderId="6" xfId="0" applyNumberFormat="1" applyFont="1" applyFill="1" applyBorder="1" applyAlignment="1">
      <alignment horizontal="center" vertical="center"/>
    </xf>
    <xf numFmtId="0" fontId="46" fillId="0" borderId="12" xfId="0" applyFont="1" applyFill="1" applyBorder="1" applyAlignment="1">
      <alignment horizontal="center" vertical="center" wrapText="1"/>
    </xf>
    <xf numFmtId="2" fontId="50" fillId="59" borderId="2" xfId="0" applyNumberFormat="1" applyFont="1" applyFill="1" applyBorder="1"/>
    <xf numFmtId="0" fontId="50" fillId="59" borderId="0" xfId="0" applyFont="1" applyFill="1" applyBorder="1"/>
    <xf numFmtId="2" fontId="50" fillId="59" borderId="3" xfId="0" applyNumberFormat="1" applyFont="1" applyFill="1" applyBorder="1"/>
    <xf numFmtId="0" fontId="50" fillId="59" borderId="2" xfId="0" applyFont="1" applyFill="1" applyBorder="1"/>
    <xf numFmtId="0" fontId="46" fillId="0" borderId="41" xfId="0" applyFont="1" applyFill="1" applyBorder="1" applyAlignment="1">
      <alignment horizontal="center" vertical="center" wrapText="1"/>
    </xf>
    <xf numFmtId="0" fontId="73" fillId="0" borderId="0" xfId="0" applyFont="1"/>
    <xf numFmtId="0" fontId="46" fillId="0" borderId="12" xfId="0" applyFont="1" applyFill="1" applyBorder="1" applyAlignment="1">
      <alignment horizontal="center" vertical="center" wrapText="1"/>
    </xf>
    <xf numFmtId="0" fontId="0" fillId="0" borderId="12" xfId="0" applyFill="1" applyBorder="1" applyAlignment="1">
      <alignment horizontal="center" vertical="center" wrapText="1"/>
    </xf>
    <xf numFmtId="0" fontId="50" fillId="0" borderId="0" xfId="308" applyFont="1" applyFill="1" applyBorder="1" applyAlignment="1">
      <alignment horizontal="center" vertical="center"/>
    </xf>
    <xf numFmtId="0" fontId="35" fillId="0" borderId="0" xfId="0" applyFont="1" applyAlignment="1">
      <alignment horizontal="center" vertical="center"/>
    </xf>
    <xf numFmtId="0" fontId="35" fillId="0" borderId="0" xfId="0" applyFont="1" applyAlignment="1"/>
    <xf numFmtId="0" fontId="46" fillId="0" borderId="0" xfId="308" applyFont="1" applyAlignment="1">
      <alignment horizontal="center" vertical="center" textRotation="90"/>
    </xf>
    <xf numFmtId="0" fontId="45" fillId="0" borderId="0" xfId="0" applyFont="1" applyAlignment="1">
      <alignment horizontal="center" vertical="center" textRotation="90"/>
    </xf>
    <xf numFmtId="0" fontId="45" fillId="0" borderId="0" xfId="0" applyFont="1" applyAlignment="1"/>
    <xf numFmtId="0" fontId="2" fillId="0" borderId="0" xfId="0" applyFont="1" applyAlignment="1"/>
    <xf numFmtId="0" fontId="45" fillId="0" borderId="88" xfId="0" applyFont="1" applyBorder="1" applyAlignment="1">
      <alignment horizontal="center"/>
    </xf>
    <xf numFmtId="0" fontId="0" fillId="0" borderId="89" xfId="0" applyBorder="1" applyAlignment="1">
      <alignment horizontal="center"/>
    </xf>
    <xf numFmtId="0" fontId="0" fillId="0" borderId="90" xfId="0" applyBorder="1" applyAlignment="1">
      <alignment horizontal="center"/>
    </xf>
    <xf numFmtId="0" fontId="45" fillId="0" borderId="9" xfId="0" applyFont="1" applyBorder="1" applyAlignment="1">
      <alignment horizontal="left" vertical="top"/>
    </xf>
    <xf numFmtId="0" fontId="35" fillId="0" borderId="9" xfId="0" applyFont="1" applyBorder="1" applyAlignment="1">
      <alignment horizontal="left" vertical="top"/>
    </xf>
    <xf numFmtId="0" fontId="35" fillId="0" borderId="7" xfId="0" applyFont="1" applyBorder="1" applyAlignment="1">
      <alignment horizontal="left" vertical="top"/>
    </xf>
    <xf numFmtId="0" fontId="45" fillId="0" borderId="43" xfId="0" applyFont="1" applyBorder="1" applyAlignment="1">
      <alignment horizontal="left" vertical="top"/>
    </xf>
    <xf numFmtId="0" fontId="35" fillId="0" borderId="43" xfId="0" applyFont="1" applyBorder="1" applyAlignment="1">
      <alignment horizontal="left" vertical="top" wrapText="1"/>
    </xf>
    <xf numFmtId="0" fontId="35" fillId="0" borderId="9" xfId="0" applyFont="1" applyBorder="1" applyAlignment="1">
      <alignment horizontal="left" vertical="top" wrapText="1"/>
    </xf>
    <xf numFmtId="0" fontId="35" fillId="0" borderId="7" xfId="0" applyFont="1" applyBorder="1" applyAlignment="1">
      <alignment horizontal="left" vertical="top" wrapText="1"/>
    </xf>
    <xf numFmtId="0" fontId="35" fillId="0" borderId="43" xfId="0" applyFont="1" applyBorder="1" applyAlignment="1">
      <alignment horizontal="left" vertical="top"/>
    </xf>
    <xf numFmtId="0" fontId="35" fillId="0" borderId="17" xfId="0" applyFont="1" applyBorder="1" applyAlignment="1">
      <alignment horizontal="left" vertical="top"/>
    </xf>
    <xf numFmtId="0" fontId="35" fillId="0" borderId="16" xfId="0" applyFont="1" applyBorder="1" applyAlignment="1">
      <alignment horizontal="left" vertical="top"/>
    </xf>
    <xf numFmtId="0" fontId="35" fillId="0" borderId="15" xfId="0" applyFont="1" applyBorder="1" applyAlignment="1">
      <alignment horizontal="left" vertical="top"/>
    </xf>
    <xf numFmtId="0" fontId="35" fillId="0" borderId="17" xfId="0" applyFont="1" applyBorder="1" applyAlignment="1">
      <alignment vertical="top"/>
    </xf>
    <xf numFmtId="0" fontId="35" fillId="0" borderId="16" xfId="0" applyFont="1" applyBorder="1" applyAlignment="1">
      <alignment vertical="top"/>
    </xf>
    <xf numFmtId="0" fontId="35" fillId="0" borderId="15" xfId="0" applyFont="1" applyBorder="1" applyAlignment="1">
      <alignment vertical="top"/>
    </xf>
    <xf numFmtId="0" fontId="35" fillId="0" borderId="17" xfId="0" applyFont="1" applyBorder="1" applyAlignment="1">
      <alignment vertical="top" wrapText="1"/>
    </xf>
    <xf numFmtId="0" fontId="35" fillId="0" borderId="16" xfId="0" applyFont="1" applyBorder="1" applyAlignment="1">
      <alignment vertical="top" wrapText="1"/>
    </xf>
    <xf numFmtId="0" fontId="0" fillId="0" borderId="16" xfId="0" applyBorder="1" applyAlignment="1">
      <alignment vertical="top" wrapText="1"/>
    </xf>
    <xf numFmtId="0" fontId="0" fillId="0" borderId="15" xfId="0" applyBorder="1" applyAlignment="1">
      <alignment vertical="top" wrapText="1"/>
    </xf>
    <xf numFmtId="0" fontId="35" fillId="0" borderId="17" xfId="0" applyFont="1" applyBorder="1" applyAlignment="1">
      <alignment horizontal="left" vertical="top" wrapText="1"/>
    </xf>
    <xf numFmtId="0" fontId="35" fillId="0" borderId="16" xfId="0" applyFont="1" applyBorder="1" applyAlignment="1">
      <alignment horizontal="left" vertical="top" wrapText="1"/>
    </xf>
    <xf numFmtId="0" fontId="35" fillId="0" borderId="15" xfId="0" applyFont="1" applyBorder="1" applyAlignment="1">
      <alignment horizontal="left" vertical="top" wrapText="1"/>
    </xf>
    <xf numFmtId="0" fontId="49" fillId="0" borderId="14" xfId="0" applyFont="1" applyBorder="1"/>
  </cellXfs>
  <cellStyles count="481">
    <cellStyle name="20 % - Akzent1" xfId="329" builtinId="30" customBuiltin="1"/>
    <cellStyle name="20 % - Akzent2" xfId="333" builtinId="34" customBuiltin="1"/>
    <cellStyle name="20 % - Akzent3" xfId="337" builtinId="38" customBuiltin="1"/>
    <cellStyle name="20 % - Akzent4" xfId="341" builtinId="42" customBuiltin="1"/>
    <cellStyle name="20 % - Akzent5" xfId="345" builtinId="46" customBuiltin="1"/>
    <cellStyle name="20 % - Akzent6" xfId="349" builtinId="50" customBuiltin="1"/>
    <cellStyle name="20% - Accent1" xfId="13" xr:uid="{00000000-0005-0000-0000-000006000000}"/>
    <cellStyle name="20% - Accent2" xfId="14" xr:uid="{00000000-0005-0000-0000-000007000000}"/>
    <cellStyle name="20% - Accent3" xfId="15" xr:uid="{00000000-0005-0000-0000-000008000000}"/>
    <cellStyle name="20% - Accent4" xfId="16" xr:uid="{00000000-0005-0000-0000-000009000000}"/>
    <cellStyle name="20% - Accent5" xfId="17" xr:uid="{00000000-0005-0000-0000-00000A000000}"/>
    <cellStyle name="20% - Accent6" xfId="18" xr:uid="{00000000-0005-0000-0000-00000B000000}"/>
    <cellStyle name="40 % - Akzent1" xfId="330" builtinId="31" customBuiltin="1"/>
    <cellStyle name="40 % - Akzent2" xfId="334" builtinId="35" customBuiltin="1"/>
    <cellStyle name="40 % - Akzent3" xfId="338" builtinId="39" customBuiltin="1"/>
    <cellStyle name="40 % - Akzent4" xfId="342" builtinId="43" customBuiltin="1"/>
    <cellStyle name="40 % - Akzent5" xfId="346" builtinId="47" customBuiltin="1"/>
    <cellStyle name="40 % - Akzent6" xfId="350" builtinId="51" customBuiltin="1"/>
    <cellStyle name="40% - Accent1" xfId="19" xr:uid="{00000000-0005-0000-0000-000012000000}"/>
    <cellStyle name="40% - Accent2" xfId="20" xr:uid="{00000000-0005-0000-0000-000013000000}"/>
    <cellStyle name="40% - Accent3" xfId="21" xr:uid="{00000000-0005-0000-0000-000014000000}"/>
    <cellStyle name="40% - Accent4" xfId="22" xr:uid="{00000000-0005-0000-0000-000015000000}"/>
    <cellStyle name="40% - Accent5" xfId="23" xr:uid="{00000000-0005-0000-0000-000016000000}"/>
    <cellStyle name="40% - Accent6" xfId="24" xr:uid="{00000000-0005-0000-0000-000017000000}"/>
    <cellStyle name="60 % - Akzent1" xfId="331" builtinId="32" customBuiltin="1"/>
    <cellStyle name="60 % - Akzent2" xfId="335" builtinId="36" customBuiltin="1"/>
    <cellStyle name="60 % - Akzent3" xfId="339" builtinId="40" customBuiltin="1"/>
    <cellStyle name="60 % - Akzent4" xfId="343" builtinId="44" customBuiltin="1"/>
    <cellStyle name="60 % - Akzent5" xfId="347" builtinId="48" customBuiltin="1"/>
    <cellStyle name="60 % - Akzent6" xfId="351" builtinId="52" customBuiltin="1"/>
    <cellStyle name="60% - Accent1" xfId="25" xr:uid="{00000000-0005-0000-0000-00001E000000}"/>
    <cellStyle name="60% - Accent2" xfId="26" xr:uid="{00000000-0005-0000-0000-00001F000000}"/>
    <cellStyle name="60% - Accent3" xfId="27" xr:uid="{00000000-0005-0000-0000-000020000000}"/>
    <cellStyle name="60% - Accent4" xfId="28" xr:uid="{00000000-0005-0000-0000-000021000000}"/>
    <cellStyle name="60% - Accent5" xfId="29" xr:uid="{00000000-0005-0000-0000-000022000000}"/>
    <cellStyle name="60% - Accent6" xfId="30" xr:uid="{00000000-0005-0000-0000-000023000000}"/>
    <cellStyle name="A4 Auto Format" xfId="2" xr:uid="{00000000-0005-0000-0000-000024000000}"/>
    <cellStyle name="A4 Auto Format 2" xfId="3" xr:uid="{00000000-0005-0000-0000-000025000000}"/>
    <cellStyle name="A4 Auto Format 2 2" xfId="88" xr:uid="{00000000-0005-0000-0000-000026000000}"/>
    <cellStyle name="A4 Auto Format 2 2 2" xfId="89" xr:uid="{00000000-0005-0000-0000-000027000000}"/>
    <cellStyle name="A4 Auto Format 2 2 2 2" xfId="376" xr:uid="{00000000-0005-0000-0000-000028000000}"/>
    <cellStyle name="A4 Auto Format 2 2 3" xfId="355" xr:uid="{00000000-0005-0000-0000-000029000000}"/>
    <cellStyle name="A4 Auto Format 2 3" xfId="90" xr:uid="{00000000-0005-0000-0000-00002A000000}"/>
    <cellStyle name="A4 Auto Format 2 3 2" xfId="91" xr:uid="{00000000-0005-0000-0000-00002B000000}"/>
    <cellStyle name="A4 Auto Format 2 3 2 2" xfId="377" xr:uid="{00000000-0005-0000-0000-00002C000000}"/>
    <cellStyle name="A4 Auto Format 2 3 3" xfId="356" xr:uid="{00000000-0005-0000-0000-00002D000000}"/>
    <cellStyle name="A4 Auto Format 2 4" xfId="92" xr:uid="{00000000-0005-0000-0000-00002E000000}"/>
    <cellStyle name="A4 Auto Format 2 4 2" xfId="375" xr:uid="{00000000-0005-0000-0000-00002F000000}"/>
    <cellStyle name="A4 Auto Format 2 5" xfId="93" xr:uid="{00000000-0005-0000-0000-000030000000}"/>
    <cellStyle name="A4 Auto Format 3" xfId="31" xr:uid="{00000000-0005-0000-0000-000031000000}"/>
    <cellStyle name="A4 Auto Format 3 2" xfId="94" xr:uid="{00000000-0005-0000-0000-000032000000}"/>
    <cellStyle name="A4 Auto Format 3 2 2" xfId="95" xr:uid="{00000000-0005-0000-0000-000033000000}"/>
    <cellStyle name="A4 Auto Format 3 2 2 2" xfId="379" xr:uid="{00000000-0005-0000-0000-000034000000}"/>
    <cellStyle name="A4 Auto Format 3 2 3" xfId="357" xr:uid="{00000000-0005-0000-0000-000035000000}"/>
    <cellStyle name="A4 Auto Format 3 3" xfId="96" xr:uid="{00000000-0005-0000-0000-000036000000}"/>
    <cellStyle name="A4 Auto Format 3 3 2" xfId="97" xr:uid="{00000000-0005-0000-0000-000037000000}"/>
    <cellStyle name="A4 Auto Format 3 3 2 2" xfId="380" xr:uid="{00000000-0005-0000-0000-000038000000}"/>
    <cellStyle name="A4 Auto Format 3 3 3" xfId="358" xr:uid="{00000000-0005-0000-0000-000039000000}"/>
    <cellStyle name="A4 Auto Format 3 4" xfId="98" xr:uid="{00000000-0005-0000-0000-00003A000000}"/>
    <cellStyle name="A4 Auto Format 3 4 2" xfId="378" xr:uid="{00000000-0005-0000-0000-00003B000000}"/>
    <cellStyle name="A4 Auto Format 3 5" xfId="99" xr:uid="{00000000-0005-0000-0000-00003C000000}"/>
    <cellStyle name="A4 Auto Format 4" xfId="100" xr:uid="{00000000-0005-0000-0000-00003D000000}"/>
    <cellStyle name="A4 Auto Format 4 2" xfId="101" xr:uid="{00000000-0005-0000-0000-00003E000000}"/>
    <cellStyle name="A4 Auto Format 4 2 2" xfId="381" xr:uid="{00000000-0005-0000-0000-00003F000000}"/>
    <cellStyle name="A4 Auto Format 4 3" xfId="102" xr:uid="{00000000-0005-0000-0000-000040000000}"/>
    <cellStyle name="A4 Auto Format 4 4" xfId="429" xr:uid="{00000000-0005-0000-0000-000041000000}"/>
    <cellStyle name="A4 Auto Format 4 4 2" xfId="471" xr:uid="{00000000-0005-0000-0000-000042000000}"/>
    <cellStyle name="A4 Auto Format 4 4 3" xfId="480" xr:uid="{00000000-0005-0000-0000-000043000000}"/>
    <cellStyle name="A4 Auto Format 5" xfId="103" xr:uid="{00000000-0005-0000-0000-000044000000}"/>
    <cellStyle name="A4 Auto Format 5 2" xfId="104" xr:uid="{00000000-0005-0000-0000-000045000000}"/>
    <cellStyle name="A4 Auto Format 5 2 2" xfId="382" xr:uid="{00000000-0005-0000-0000-000046000000}"/>
    <cellStyle name="A4 Auto Format 5 3" xfId="359" xr:uid="{00000000-0005-0000-0000-000047000000}"/>
    <cellStyle name="A4 Auto Format 6" xfId="105" xr:uid="{00000000-0005-0000-0000-000048000000}"/>
    <cellStyle name="A4 Auto Format 6 2" xfId="106" xr:uid="{00000000-0005-0000-0000-000049000000}"/>
    <cellStyle name="A4 Auto Format 6 2 2" xfId="421" xr:uid="{00000000-0005-0000-0000-00004A000000}"/>
    <cellStyle name="A4 Auto Format 6 3" xfId="107" xr:uid="{00000000-0005-0000-0000-00004B000000}"/>
    <cellStyle name="A4 Auto Format 6 3 2" xfId="418" xr:uid="{00000000-0005-0000-0000-00004C000000}"/>
    <cellStyle name="A4 Auto Format 7" xfId="108" xr:uid="{00000000-0005-0000-0000-00004D000000}"/>
    <cellStyle name="A4 Auto Format 7 2" xfId="430" xr:uid="{00000000-0005-0000-0000-00004E000000}"/>
    <cellStyle name="A4 Auto Format 7 3" xfId="475" xr:uid="{00000000-0005-0000-0000-00004F000000}"/>
    <cellStyle name="A4 No Format" xfId="4" xr:uid="{00000000-0005-0000-0000-000050000000}"/>
    <cellStyle name="A4 No Format 2" xfId="32" xr:uid="{00000000-0005-0000-0000-000051000000}"/>
    <cellStyle name="A4 No Format 2 2" xfId="109" xr:uid="{00000000-0005-0000-0000-000052000000}"/>
    <cellStyle name="A4 No Format 2 2 2" xfId="110" xr:uid="{00000000-0005-0000-0000-000053000000}"/>
    <cellStyle name="A4 No Format 2 2 2 2" xfId="384" xr:uid="{00000000-0005-0000-0000-000054000000}"/>
    <cellStyle name="A4 No Format 2 2 3" xfId="360" xr:uid="{00000000-0005-0000-0000-000055000000}"/>
    <cellStyle name="A4 No Format 2 3" xfId="111" xr:uid="{00000000-0005-0000-0000-000056000000}"/>
    <cellStyle name="A4 No Format 2 3 2" xfId="112" xr:uid="{00000000-0005-0000-0000-000057000000}"/>
    <cellStyle name="A4 No Format 2 3 2 2" xfId="385" xr:uid="{00000000-0005-0000-0000-000058000000}"/>
    <cellStyle name="A4 No Format 2 3 3" xfId="361" xr:uid="{00000000-0005-0000-0000-000059000000}"/>
    <cellStyle name="A4 No Format 2 4" xfId="113" xr:uid="{00000000-0005-0000-0000-00005A000000}"/>
    <cellStyle name="A4 No Format 2 4 2" xfId="383" xr:uid="{00000000-0005-0000-0000-00005B000000}"/>
    <cellStyle name="A4 No Format 2 5" xfId="114" xr:uid="{00000000-0005-0000-0000-00005C000000}"/>
    <cellStyle name="A4 No Format 3" xfId="115" xr:uid="{00000000-0005-0000-0000-00005D000000}"/>
    <cellStyle name="A4 No Format 3 2" xfId="116" xr:uid="{00000000-0005-0000-0000-00005E000000}"/>
    <cellStyle name="A4 No Format 3 2 2" xfId="386" xr:uid="{00000000-0005-0000-0000-00005F000000}"/>
    <cellStyle name="A4 No Format 3 3" xfId="362" xr:uid="{00000000-0005-0000-0000-000060000000}"/>
    <cellStyle name="A4 No Format 4" xfId="117" xr:uid="{00000000-0005-0000-0000-000061000000}"/>
    <cellStyle name="A4 No Format 4 2" xfId="118" xr:uid="{00000000-0005-0000-0000-000062000000}"/>
    <cellStyle name="A4 No Format 4 2 2" xfId="387" xr:uid="{00000000-0005-0000-0000-000063000000}"/>
    <cellStyle name="A4 No Format 4 3" xfId="363" xr:uid="{00000000-0005-0000-0000-000064000000}"/>
    <cellStyle name="A4 No Format 5" xfId="119" xr:uid="{00000000-0005-0000-0000-000065000000}"/>
    <cellStyle name="A4 No Format 5 2" xfId="120" xr:uid="{00000000-0005-0000-0000-000066000000}"/>
    <cellStyle name="A4 No Format 5 2 2" xfId="422" xr:uid="{00000000-0005-0000-0000-000067000000}"/>
    <cellStyle name="A4 No Format 5 3" xfId="121" xr:uid="{00000000-0005-0000-0000-000068000000}"/>
    <cellStyle name="A4 No Format 5 3 2" xfId="417" xr:uid="{00000000-0005-0000-0000-000069000000}"/>
    <cellStyle name="A4 No Format 6" xfId="122" xr:uid="{00000000-0005-0000-0000-00006A000000}"/>
    <cellStyle name="A4 No Format 6 2" xfId="431" xr:uid="{00000000-0005-0000-0000-00006B000000}"/>
    <cellStyle name="A4 No Format 6 3" xfId="476" xr:uid="{00000000-0005-0000-0000-00006C000000}"/>
    <cellStyle name="A4 Normal" xfId="5" xr:uid="{00000000-0005-0000-0000-00006D000000}"/>
    <cellStyle name="A4 Normal 2" xfId="6" xr:uid="{00000000-0005-0000-0000-00006E000000}"/>
    <cellStyle name="A4 Normal 2 2" xfId="123" xr:uid="{00000000-0005-0000-0000-00006F000000}"/>
    <cellStyle name="A4 Normal 2 2 2" xfId="124" xr:uid="{00000000-0005-0000-0000-000070000000}"/>
    <cellStyle name="A4 Normal 2 2 2 2" xfId="389" xr:uid="{00000000-0005-0000-0000-000071000000}"/>
    <cellStyle name="A4 Normal 2 2 3" xfId="364" xr:uid="{00000000-0005-0000-0000-000072000000}"/>
    <cellStyle name="A4 Normal 2 3" xfId="125" xr:uid="{00000000-0005-0000-0000-000073000000}"/>
    <cellStyle name="A4 Normal 2 3 2" xfId="126" xr:uid="{00000000-0005-0000-0000-000074000000}"/>
    <cellStyle name="A4 Normal 2 3 2 2" xfId="390" xr:uid="{00000000-0005-0000-0000-000075000000}"/>
    <cellStyle name="A4 Normal 2 3 3" xfId="365" xr:uid="{00000000-0005-0000-0000-000076000000}"/>
    <cellStyle name="A4 Normal 2 4" xfId="127" xr:uid="{00000000-0005-0000-0000-000077000000}"/>
    <cellStyle name="A4 Normal 2 4 2" xfId="388" xr:uid="{00000000-0005-0000-0000-000078000000}"/>
    <cellStyle name="A4 Normal 2 5" xfId="128" xr:uid="{00000000-0005-0000-0000-000079000000}"/>
    <cellStyle name="A4 Normal 3" xfId="129" xr:uid="{00000000-0005-0000-0000-00007A000000}"/>
    <cellStyle name="A4 Normal 3 2" xfId="130" xr:uid="{00000000-0005-0000-0000-00007B000000}"/>
    <cellStyle name="A4 Normal 3 2 2" xfId="391" xr:uid="{00000000-0005-0000-0000-00007C000000}"/>
    <cellStyle name="A4 Normal 3 3" xfId="131" xr:uid="{00000000-0005-0000-0000-00007D000000}"/>
    <cellStyle name="A4 Normal 3 4" xfId="428" xr:uid="{00000000-0005-0000-0000-00007E000000}"/>
    <cellStyle name="A4 Normal 3 4 2" xfId="470" xr:uid="{00000000-0005-0000-0000-00007F000000}"/>
    <cellStyle name="A4 Normal 3 4 3" xfId="479" xr:uid="{00000000-0005-0000-0000-000080000000}"/>
    <cellStyle name="A4 Normal 4" xfId="132" xr:uid="{00000000-0005-0000-0000-000081000000}"/>
    <cellStyle name="A4 Normal 4 2" xfId="133" xr:uid="{00000000-0005-0000-0000-000082000000}"/>
    <cellStyle name="A4 Normal 4 2 2" xfId="392" xr:uid="{00000000-0005-0000-0000-000083000000}"/>
    <cellStyle name="A4 Normal 4 3" xfId="366" xr:uid="{00000000-0005-0000-0000-000084000000}"/>
    <cellStyle name="A4 Normal 5" xfId="134" xr:uid="{00000000-0005-0000-0000-000085000000}"/>
    <cellStyle name="A4 Normal 5 2" xfId="135" xr:uid="{00000000-0005-0000-0000-000086000000}"/>
    <cellStyle name="A4 Normal 5 2 2" xfId="423" xr:uid="{00000000-0005-0000-0000-000087000000}"/>
    <cellStyle name="A4 Normal 5 3" xfId="136" xr:uid="{00000000-0005-0000-0000-000088000000}"/>
    <cellStyle name="A4 Normal 5 3 2" xfId="416" xr:uid="{00000000-0005-0000-0000-000089000000}"/>
    <cellStyle name="A4 Normal 6" xfId="137" xr:uid="{00000000-0005-0000-0000-00008A000000}"/>
    <cellStyle name="A4 Normal 6 2" xfId="432" xr:uid="{00000000-0005-0000-0000-00008B000000}"/>
    <cellStyle name="A4 Normal 6 3" xfId="474" xr:uid="{00000000-0005-0000-0000-00008C000000}"/>
    <cellStyle name="Accent1" xfId="33" xr:uid="{00000000-0005-0000-0000-00008D000000}"/>
    <cellStyle name="Accent2" xfId="34" xr:uid="{00000000-0005-0000-0000-00008E000000}"/>
    <cellStyle name="Accent3" xfId="35" xr:uid="{00000000-0005-0000-0000-00008F000000}"/>
    <cellStyle name="Accent4" xfId="36" xr:uid="{00000000-0005-0000-0000-000090000000}"/>
    <cellStyle name="Accent5" xfId="37" xr:uid="{00000000-0005-0000-0000-000091000000}"/>
    <cellStyle name="Accent6" xfId="38" xr:uid="{00000000-0005-0000-0000-000092000000}"/>
    <cellStyle name="Akzent1" xfId="328" builtinId="29" customBuiltin="1"/>
    <cellStyle name="Akzent1 2" xfId="39" xr:uid="{00000000-0005-0000-0000-000094000000}"/>
    <cellStyle name="Akzent2" xfId="332" builtinId="33" customBuiltin="1"/>
    <cellStyle name="Akzent2 2" xfId="40" xr:uid="{00000000-0005-0000-0000-000096000000}"/>
    <cellStyle name="Akzent3" xfId="336" builtinId="37" customBuiltin="1"/>
    <cellStyle name="Akzent3 2" xfId="41" xr:uid="{00000000-0005-0000-0000-000098000000}"/>
    <cellStyle name="Akzent4" xfId="340" builtinId="41" customBuiltin="1"/>
    <cellStyle name="Akzent4 2" xfId="42" xr:uid="{00000000-0005-0000-0000-00009A000000}"/>
    <cellStyle name="Akzent5" xfId="344" builtinId="45" customBuiltin="1"/>
    <cellStyle name="Akzent5 2" xfId="43" xr:uid="{00000000-0005-0000-0000-00009C000000}"/>
    <cellStyle name="Akzent6" xfId="348" builtinId="49" customBuiltin="1"/>
    <cellStyle name="Akzent6 2" xfId="44" xr:uid="{00000000-0005-0000-0000-00009E000000}"/>
    <cellStyle name="Ausgabe" xfId="320" builtinId="21" customBuiltin="1"/>
    <cellStyle name="Ausgabe 2" xfId="45" xr:uid="{00000000-0005-0000-0000-0000A0000000}"/>
    <cellStyle name="Ausgabe 2 2" xfId="284" xr:uid="{00000000-0005-0000-0000-0000A1000000}"/>
    <cellStyle name="Ausgabe 2 2 2" xfId="449" xr:uid="{00000000-0005-0000-0000-0000A2000000}"/>
    <cellStyle name="Ausgabe 2 3" xfId="281" xr:uid="{00000000-0005-0000-0000-0000A3000000}"/>
    <cellStyle name="Ausgabe 2 3 2" xfId="448" xr:uid="{00000000-0005-0000-0000-0000A4000000}"/>
    <cellStyle name="Ausgabe 2 4" xfId="285" xr:uid="{00000000-0005-0000-0000-0000A5000000}"/>
    <cellStyle name="Bad" xfId="46" xr:uid="{00000000-0005-0000-0000-0000A6000000}"/>
    <cellStyle name="Berechnung" xfId="321" builtinId="22" customBuiltin="1"/>
    <cellStyle name="Berechnung 2" xfId="47" xr:uid="{00000000-0005-0000-0000-0000A8000000}"/>
    <cellStyle name="Berechnung 2 2" xfId="286" xr:uid="{00000000-0005-0000-0000-0000A9000000}"/>
    <cellStyle name="Berechnung 2 2 2" xfId="450" xr:uid="{00000000-0005-0000-0000-0000AA000000}"/>
    <cellStyle name="Berechnung 2 3" xfId="280" xr:uid="{00000000-0005-0000-0000-0000AB000000}"/>
    <cellStyle name="Berechnung 2 3 2" xfId="447" xr:uid="{00000000-0005-0000-0000-0000AC000000}"/>
    <cellStyle name="Berechnung 2 4" xfId="267" xr:uid="{00000000-0005-0000-0000-0000AD000000}"/>
    <cellStyle name="Berechnung 2 4 2" xfId="437" xr:uid="{00000000-0005-0000-0000-0000AE000000}"/>
    <cellStyle name="Berechnung 2 5" xfId="301" xr:uid="{00000000-0005-0000-0000-0000AF000000}"/>
    <cellStyle name="Calculation" xfId="48" xr:uid="{00000000-0005-0000-0000-0000B0000000}"/>
    <cellStyle name="Calculation 2" xfId="287" xr:uid="{00000000-0005-0000-0000-0000B1000000}"/>
    <cellStyle name="Calculation 2 2" xfId="451" xr:uid="{00000000-0005-0000-0000-0000B2000000}"/>
    <cellStyle name="Calculation 3" xfId="279" xr:uid="{00000000-0005-0000-0000-0000B3000000}"/>
    <cellStyle name="Calculation 3 2" xfId="446" xr:uid="{00000000-0005-0000-0000-0000B4000000}"/>
    <cellStyle name="Calculation 4" xfId="268" xr:uid="{00000000-0005-0000-0000-0000B5000000}"/>
    <cellStyle name="Calculation 4 2" xfId="438" xr:uid="{00000000-0005-0000-0000-0000B6000000}"/>
    <cellStyle name="Calculation 5" xfId="278" xr:uid="{00000000-0005-0000-0000-0000B7000000}"/>
    <cellStyle name="Check Cell" xfId="49" xr:uid="{00000000-0005-0000-0000-0000B8000000}"/>
    <cellStyle name="Comma [0]" xfId="7" xr:uid="{00000000-0005-0000-0000-0000B9000000}"/>
    <cellStyle name="Comma 2" xfId="138" xr:uid="{00000000-0005-0000-0000-0000BA000000}"/>
    <cellStyle name="Comma 3" xfId="139" xr:uid="{00000000-0005-0000-0000-0000BB000000}"/>
    <cellStyle name="Comma 3 2" xfId="140" xr:uid="{00000000-0005-0000-0000-0000BC000000}"/>
    <cellStyle name="Comma 4" xfId="141" xr:uid="{00000000-0005-0000-0000-0000BD000000}"/>
    <cellStyle name="Comma 4 2" xfId="142" xr:uid="{00000000-0005-0000-0000-0000BE000000}"/>
    <cellStyle name="Comma 5" xfId="143" xr:uid="{00000000-0005-0000-0000-0000BF000000}"/>
    <cellStyle name="Comma 5 2" xfId="144" xr:uid="{00000000-0005-0000-0000-0000C0000000}"/>
    <cellStyle name="Comma0" xfId="145" xr:uid="{00000000-0005-0000-0000-0000C1000000}"/>
    <cellStyle name="Currency [0]" xfId="8" xr:uid="{00000000-0005-0000-0000-0000C2000000}"/>
    <cellStyle name="Currency0" xfId="146" xr:uid="{00000000-0005-0000-0000-0000C3000000}"/>
    <cellStyle name="Date" xfId="147" xr:uid="{00000000-0005-0000-0000-0000C4000000}"/>
    <cellStyle name="Eingabe" xfId="319" builtinId="20" customBuiltin="1"/>
    <cellStyle name="Eingabe 2" xfId="50" xr:uid="{00000000-0005-0000-0000-0000C6000000}"/>
    <cellStyle name="Eingabe 2 2" xfId="288" xr:uid="{00000000-0005-0000-0000-0000C7000000}"/>
    <cellStyle name="Eingabe 2 2 2" xfId="452" xr:uid="{00000000-0005-0000-0000-0000C8000000}"/>
    <cellStyle name="Eingabe 2 3" xfId="277" xr:uid="{00000000-0005-0000-0000-0000C9000000}"/>
    <cellStyle name="Eingabe 2 3 2" xfId="445" xr:uid="{00000000-0005-0000-0000-0000CA000000}"/>
    <cellStyle name="Eingabe 2 4" xfId="269" xr:uid="{00000000-0005-0000-0000-0000CB000000}"/>
    <cellStyle name="Eingabe 2 4 2" xfId="439" xr:uid="{00000000-0005-0000-0000-0000CC000000}"/>
    <cellStyle name="Eingabe 2 5" xfId="282" xr:uid="{00000000-0005-0000-0000-0000CD000000}"/>
    <cellStyle name="Ergebnis" xfId="327" builtinId="25" customBuiltin="1"/>
    <cellStyle name="Ergebnis 2" xfId="51" xr:uid="{00000000-0005-0000-0000-0000CF000000}"/>
    <cellStyle name="Ergebnis 2 2" xfId="289" xr:uid="{00000000-0005-0000-0000-0000D0000000}"/>
    <cellStyle name="Ergebnis 2 2 2" xfId="453" xr:uid="{00000000-0005-0000-0000-0000D1000000}"/>
    <cellStyle name="Ergebnis 2 3" xfId="266" xr:uid="{00000000-0005-0000-0000-0000D2000000}"/>
    <cellStyle name="Ergebnis 2 3 2" xfId="436" xr:uid="{00000000-0005-0000-0000-0000D3000000}"/>
    <cellStyle name="Ergebnis 2 4" xfId="302" xr:uid="{00000000-0005-0000-0000-0000D4000000}"/>
    <cellStyle name="Ergebnis 2 4 2" xfId="464" xr:uid="{00000000-0005-0000-0000-0000D5000000}"/>
    <cellStyle name="Ergebnis 2 5" xfId="283" xr:uid="{00000000-0005-0000-0000-0000D6000000}"/>
    <cellStyle name="Erklärender Text" xfId="326" builtinId="53" customBuiltin="1"/>
    <cellStyle name="Erklärender Text 2" xfId="52" xr:uid="{00000000-0005-0000-0000-0000D8000000}"/>
    <cellStyle name="Euro" xfId="9" xr:uid="{00000000-0005-0000-0000-0000D9000000}"/>
    <cellStyle name="Explanatory Text" xfId="53" xr:uid="{00000000-0005-0000-0000-0000DA000000}"/>
    <cellStyle name="Fixed" xfId="148" xr:uid="{00000000-0005-0000-0000-0000DB000000}"/>
    <cellStyle name="Good" xfId="54" xr:uid="{00000000-0005-0000-0000-0000DC000000}"/>
    <cellStyle name="Gut" xfId="317" builtinId="26" customBuiltin="1"/>
    <cellStyle name="Gut 2" xfId="55" xr:uid="{00000000-0005-0000-0000-0000DE000000}"/>
    <cellStyle name="Heading 1" xfId="56" xr:uid="{00000000-0005-0000-0000-0000DF000000}"/>
    <cellStyle name="Heading 2" xfId="57" xr:uid="{00000000-0005-0000-0000-0000E0000000}"/>
    <cellStyle name="Heading 3" xfId="58" xr:uid="{00000000-0005-0000-0000-0000E1000000}"/>
    <cellStyle name="Heading 4" xfId="59" xr:uid="{00000000-0005-0000-0000-0000E2000000}"/>
    <cellStyle name="Hyperlink 2" xfId="149" xr:uid="{00000000-0005-0000-0000-0000E3000000}"/>
    <cellStyle name="Input" xfId="60" xr:uid="{00000000-0005-0000-0000-0000E4000000}"/>
    <cellStyle name="Input 2" xfId="291" xr:uid="{00000000-0005-0000-0000-0000E5000000}"/>
    <cellStyle name="Input 2 2" xfId="455" xr:uid="{00000000-0005-0000-0000-0000E6000000}"/>
    <cellStyle name="Input 3" xfId="276" xr:uid="{00000000-0005-0000-0000-0000E7000000}"/>
    <cellStyle name="Input 3 2" xfId="444" xr:uid="{00000000-0005-0000-0000-0000E8000000}"/>
    <cellStyle name="Input 4" xfId="290" xr:uid="{00000000-0005-0000-0000-0000E9000000}"/>
    <cellStyle name="Input 4 2" xfId="454" xr:uid="{00000000-0005-0000-0000-0000EA000000}"/>
    <cellStyle name="Input 5" xfId="303" xr:uid="{00000000-0005-0000-0000-0000EB000000}"/>
    <cellStyle name="Komma 2" xfId="150" xr:uid="{00000000-0005-0000-0000-0000EC000000}"/>
    <cellStyle name="Linked Cell" xfId="61" xr:uid="{00000000-0005-0000-0000-0000ED000000}"/>
    <cellStyle name="Neutral" xfId="318" builtinId="28" customBuiltin="1"/>
    <cellStyle name="Neutral 2" xfId="62" xr:uid="{00000000-0005-0000-0000-0000EF000000}"/>
    <cellStyle name="Normal 10" xfId="151" xr:uid="{00000000-0005-0000-0000-0000F0000000}"/>
    <cellStyle name="Normal 11" xfId="152" xr:uid="{00000000-0005-0000-0000-0000F1000000}"/>
    <cellStyle name="Normal 12" xfId="153" xr:uid="{00000000-0005-0000-0000-0000F2000000}"/>
    <cellStyle name="Normal 13" xfId="154" xr:uid="{00000000-0005-0000-0000-0000F3000000}"/>
    <cellStyle name="Normal 13 2" xfId="155" xr:uid="{00000000-0005-0000-0000-0000F4000000}"/>
    <cellStyle name="Normal 13 2 2" xfId="156" xr:uid="{00000000-0005-0000-0000-0000F5000000}"/>
    <cellStyle name="Normal 13 3" xfId="157" xr:uid="{00000000-0005-0000-0000-0000F6000000}"/>
    <cellStyle name="Normal 14" xfId="158" xr:uid="{00000000-0005-0000-0000-0000F7000000}"/>
    <cellStyle name="Normal 14 2" xfId="159" xr:uid="{00000000-0005-0000-0000-0000F8000000}"/>
    <cellStyle name="Normal 2" xfId="63" xr:uid="{00000000-0005-0000-0000-0000F9000000}"/>
    <cellStyle name="Normal 2 2" xfId="160" xr:uid="{00000000-0005-0000-0000-0000FA000000}"/>
    <cellStyle name="Normal 2 2 2" xfId="161" xr:uid="{00000000-0005-0000-0000-0000FB000000}"/>
    <cellStyle name="Normal 2 3" xfId="162" xr:uid="{00000000-0005-0000-0000-0000FC000000}"/>
    <cellStyle name="Normal 2 3 2" xfId="163" xr:uid="{00000000-0005-0000-0000-0000FD000000}"/>
    <cellStyle name="Normal 2 4" xfId="164" xr:uid="{00000000-0005-0000-0000-0000FE000000}"/>
    <cellStyle name="Normal 2 5" xfId="165" xr:uid="{00000000-0005-0000-0000-0000FF000000}"/>
    <cellStyle name="Normal 2 6" xfId="166" xr:uid="{00000000-0005-0000-0000-000000010000}"/>
    <cellStyle name="Normal 2 6 2" xfId="167" xr:uid="{00000000-0005-0000-0000-000001010000}"/>
    <cellStyle name="Normal 2_Co2 table for 450" xfId="168" xr:uid="{00000000-0005-0000-0000-000002010000}"/>
    <cellStyle name="Normal 3" xfId="64" xr:uid="{00000000-0005-0000-0000-000003010000}"/>
    <cellStyle name="Normal 3 2" xfId="169" xr:uid="{00000000-0005-0000-0000-000004010000}"/>
    <cellStyle name="Normal 3 2 2" xfId="170" xr:uid="{00000000-0005-0000-0000-000005010000}"/>
    <cellStyle name="Normal 3 2 3" xfId="393" xr:uid="{00000000-0005-0000-0000-000006010000}"/>
    <cellStyle name="Normal 3 3" xfId="171" xr:uid="{00000000-0005-0000-0000-000007010000}"/>
    <cellStyle name="Normal 3 3 2" xfId="172" xr:uid="{00000000-0005-0000-0000-000008010000}"/>
    <cellStyle name="Normal 3 4" xfId="173" xr:uid="{00000000-0005-0000-0000-000009010000}"/>
    <cellStyle name="Normal 3 5" xfId="174" xr:uid="{00000000-0005-0000-0000-00000A010000}"/>
    <cellStyle name="Normal 3 6" xfId="175" xr:uid="{00000000-0005-0000-0000-00000B010000}"/>
    <cellStyle name="Normal 3 6 2" xfId="176" xr:uid="{00000000-0005-0000-0000-00000C010000}"/>
    <cellStyle name="Normal 3 7" xfId="177" xr:uid="{00000000-0005-0000-0000-00000D010000}"/>
    <cellStyle name="Normal 3 8" xfId="178" xr:uid="{00000000-0005-0000-0000-00000E010000}"/>
    <cellStyle name="Normal 3_Support file - Capital stock_final" xfId="179" xr:uid="{00000000-0005-0000-0000-00000F010000}"/>
    <cellStyle name="Normal 4" xfId="180" xr:uid="{00000000-0005-0000-0000-000010010000}"/>
    <cellStyle name="Normal 4 2" xfId="181" xr:uid="{00000000-0005-0000-0000-000011010000}"/>
    <cellStyle name="Normal 5" xfId="182" xr:uid="{00000000-0005-0000-0000-000012010000}"/>
    <cellStyle name="Normal 5 2" xfId="183" xr:uid="{00000000-0005-0000-0000-000013010000}"/>
    <cellStyle name="Normal 6" xfId="184" xr:uid="{00000000-0005-0000-0000-000014010000}"/>
    <cellStyle name="Normal 6 2" xfId="185" xr:uid="{00000000-0005-0000-0000-000015010000}"/>
    <cellStyle name="Normal 7" xfId="186" xr:uid="{00000000-0005-0000-0000-000016010000}"/>
    <cellStyle name="Normal 7 2" xfId="187" xr:uid="{00000000-0005-0000-0000-000017010000}"/>
    <cellStyle name="Normal 8" xfId="188" xr:uid="{00000000-0005-0000-0000-000018010000}"/>
    <cellStyle name="Normal 9" xfId="189" xr:uid="{00000000-0005-0000-0000-000019010000}"/>
    <cellStyle name="Note" xfId="65" xr:uid="{00000000-0005-0000-0000-00001A010000}"/>
    <cellStyle name="Note 2" xfId="295" xr:uid="{00000000-0005-0000-0000-00001B010000}"/>
    <cellStyle name="Note 2 2" xfId="459" xr:uid="{00000000-0005-0000-0000-00001C010000}"/>
    <cellStyle name="Note 3" xfId="275" xr:uid="{00000000-0005-0000-0000-00001D010000}"/>
    <cellStyle name="Note 3 2" xfId="443" xr:uid="{00000000-0005-0000-0000-00001E010000}"/>
    <cellStyle name="Note 4" xfId="292" xr:uid="{00000000-0005-0000-0000-00001F010000}"/>
    <cellStyle name="Note 4 2" xfId="456" xr:uid="{00000000-0005-0000-0000-000020010000}"/>
    <cellStyle name="Note 5" xfId="307" xr:uid="{00000000-0005-0000-0000-000021010000}"/>
    <cellStyle name="Notiz" xfId="325" builtinId="10" customBuiltin="1"/>
    <cellStyle name="Notiz 2" xfId="66" xr:uid="{00000000-0005-0000-0000-000023010000}"/>
    <cellStyle name="Notiz 2 2" xfId="296" xr:uid="{00000000-0005-0000-0000-000024010000}"/>
    <cellStyle name="Notiz 2 2 2" xfId="460" xr:uid="{00000000-0005-0000-0000-000025010000}"/>
    <cellStyle name="Notiz 2 3" xfId="274" xr:uid="{00000000-0005-0000-0000-000026010000}"/>
    <cellStyle name="Notiz 2 3 2" xfId="442" xr:uid="{00000000-0005-0000-0000-000027010000}"/>
    <cellStyle name="Notiz 2 4" xfId="293" xr:uid="{00000000-0005-0000-0000-000028010000}"/>
    <cellStyle name="Notiz 2 4 2" xfId="457" xr:uid="{00000000-0005-0000-0000-000029010000}"/>
    <cellStyle name="Notiz 2 5" xfId="304" xr:uid="{00000000-0005-0000-0000-00002A010000}"/>
    <cellStyle name="Notiz 3" xfId="67" xr:uid="{00000000-0005-0000-0000-00002B010000}"/>
    <cellStyle name="Notiz 3 2" xfId="297" xr:uid="{00000000-0005-0000-0000-00002C010000}"/>
    <cellStyle name="Notiz 3 2 2" xfId="461" xr:uid="{00000000-0005-0000-0000-00002D010000}"/>
    <cellStyle name="Notiz 3 3" xfId="273" xr:uid="{00000000-0005-0000-0000-00002E010000}"/>
    <cellStyle name="Notiz 3 3 2" xfId="441" xr:uid="{00000000-0005-0000-0000-00002F010000}"/>
    <cellStyle name="Notiz 3 4" xfId="294" xr:uid="{00000000-0005-0000-0000-000030010000}"/>
    <cellStyle name="Notiz 3 4 2" xfId="458" xr:uid="{00000000-0005-0000-0000-000031010000}"/>
    <cellStyle name="Notiz 3 5" xfId="271" xr:uid="{00000000-0005-0000-0000-000032010000}"/>
    <cellStyle name="Output" xfId="68" xr:uid="{00000000-0005-0000-0000-000033010000}"/>
    <cellStyle name="Output 2" xfId="298" xr:uid="{00000000-0005-0000-0000-000034010000}"/>
    <cellStyle name="Output 2 2" xfId="462" xr:uid="{00000000-0005-0000-0000-000035010000}"/>
    <cellStyle name="Output 3" xfId="272" xr:uid="{00000000-0005-0000-0000-000036010000}"/>
    <cellStyle name="Output 3 2" xfId="440" xr:uid="{00000000-0005-0000-0000-000037010000}"/>
    <cellStyle name="Output 4" xfId="299" xr:uid="{00000000-0005-0000-0000-000038010000}"/>
    <cellStyle name="Percent 2" xfId="69" xr:uid="{00000000-0005-0000-0000-000039010000}"/>
    <cellStyle name="Percent 2 2" xfId="190" xr:uid="{00000000-0005-0000-0000-00003A010000}"/>
    <cellStyle name="Percent 2 2 2" xfId="191" xr:uid="{00000000-0005-0000-0000-00003B010000}"/>
    <cellStyle name="Percent 2 2 2 2" xfId="192" xr:uid="{00000000-0005-0000-0000-00003C010000}"/>
    <cellStyle name="Percent 2 2 2 3" xfId="395" xr:uid="{00000000-0005-0000-0000-00003D010000}"/>
    <cellStyle name="Percent 2 2 3" xfId="193" xr:uid="{00000000-0005-0000-0000-00003E010000}"/>
    <cellStyle name="Percent 2 2 4" xfId="367" xr:uid="{00000000-0005-0000-0000-00003F010000}"/>
    <cellStyle name="Percent 2 3" xfId="194" xr:uid="{00000000-0005-0000-0000-000040010000}"/>
    <cellStyle name="Percent 2 3 2" xfId="195" xr:uid="{00000000-0005-0000-0000-000041010000}"/>
    <cellStyle name="Percent 2 3 2 2" xfId="396" xr:uid="{00000000-0005-0000-0000-000042010000}"/>
    <cellStyle name="Percent 2 3 3" xfId="196" xr:uid="{00000000-0005-0000-0000-000043010000}"/>
    <cellStyle name="Percent 2 4" xfId="197" xr:uid="{00000000-0005-0000-0000-000044010000}"/>
    <cellStyle name="Percent 2 4 2" xfId="198" xr:uid="{00000000-0005-0000-0000-000045010000}"/>
    <cellStyle name="Percent 2 4 3" xfId="394" xr:uid="{00000000-0005-0000-0000-000046010000}"/>
    <cellStyle name="Percent 2 5" xfId="199" xr:uid="{00000000-0005-0000-0000-000047010000}"/>
    <cellStyle name="Percent 2 5 2" xfId="200" xr:uid="{00000000-0005-0000-0000-000048010000}"/>
    <cellStyle name="Percent 3" xfId="201" xr:uid="{00000000-0005-0000-0000-000049010000}"/>
    <cellStyle name="Percent 4" xfId="202" xr:uid="{00000000-0005-0000-0000-00004A010000}"/>
    <cellStyle name="Percent 5" xfId="203" xr:uid="{00000000-0005-0000-0000-00004B010000}"/>
    <cellStyle name="Percent 6" xfId="204" xr:uid="{00000000-0005-0000-0000-00004C010000}"/>
    <cellStyle name="Percent 7" xfId="205" xr:uid="{00000000-0005-0000-0000-00004D010000}"/>
    <cellStyle name="Percent 7 2" xfId="206" xr:uid="{00000000-0005-0000-0000-00004E010000}"/>
    <cellStyle name="Percent 8" xfId="207" xr:uid="{00000000-0005-0000-0000-00004F010000}"/>
    <cellStyle name="Percent 8 2" xfId="208" xr:uid="{00000000-0005-0000-0000-000050010000}"/>
    <cellStyle name="Percent 9" xfId="209" xr:uid="{00000000-0005-0000-0000-000051010000}"/>
    <cellStyle name="Percent 9 2" xfId="210" xr:uid="{00000000-0005-0000-0000-000052010000}"/>
    <cellStyle name="Percent 9 2 2" xfId="211" xr:uid="{00000000-0005-0000-0000-000053010000}"/>
    <cellStyle name="Prozent 2" xfId="70" xr:uid="{00000000-0005-0000-0000-000054010000}"/>
    <cellStyle name="Prozent 2 2" xfId="212" xr:uid="{00000000-0005-0000-0000-000055010000}"/>
    <cellStyle name="Prozent 2 2 2" xfId="213" xr:uid="{00000000-0005-0000-0000-000056010000}"/>
    <cellStyle name="Prozent 2 2 2 2" xfId="398" xr:uid="{00000000-0005-0000-0000-000057010000}"/>
    <cellStyle name="Prozent 2 2 3" xfId="214" xr:uid="{00000000-0005-0000-0000-000058010000}"/>
    <cellStyle name="Prozent 2 3" xfId="215" xr:uid="{00000000-0005-0000-0000-000059010000}"/>
    <cellStyle name="Prozent 2 3 2" xfId="216" xr:uid="{00000000-0005-0000-0000-00005A010000}"/>
    <cellStyle name="Prozent 2 3 2 2" xfId="399" xr:uid="{00000000-0005-0000-0000-00005B010000}"/>
    <cellStyle name="Prozent 2 3 3" xfId="368" xr:uid="{00000000-0005-0000-0000-00005C010000}"/>
    <cellStyle name="Prozent 2 4" xfId="217" xr:uid="{00000000-0005-0000-0000-00005D010000}"/>
    <cellStyle name="Prozent 2 4 2" xfId="397" xr:uid="{00000000-0005-0000-0000-00005E010000}"/>
    <cellStyle name="Prozent 2 5" xfId="218" xr:uid="{00000000-0005-0000-0000-00005F010000}"/>
    <cellStyle name="Prozent 3" xfId="71" xr:uid="{00000000-0005-0000-0000-000060010000}"/>
    <cellStyle name="Prozent 3 2" xfId="219" xr:uid="{00000000-0005-0000-0000-000061010000}"/>
    <cellStyle name="Prozent 3 2 2" xfId="220" xr:uid="{00000000-0005-0000-0000-000062010000}"/>
    <cellStyle name="Prozent 3 2 2 2" xfId="401" xr:uid="{00000000-0005-0000-0000-000063010000}"/>
    <cellStyle name="Prozent 3 2 3" xfId="221" xr:uid="{00000000-0005-0000-0000-000064010000}"/>
    <cellStyle name="Prozent 3 3" xfId="222" xr:uid="{00000000-0005-0000-0000-000065010000}"/>
    <cellStyle name="Prozent 3 3 2" xfId="223" xr:uid="{00000000-0005-0000-0000-000066010000}"/>
    <cellStyle name="Prozent 3 3 2 2" xfId="402" xr:uid="{00000000-0005-0000-0000-000067010000}"/>
    <cellStyle name="Prozent 3 3 3" xfId="224" xr:uid="{00000000-0005-0000-0000-000068010000}"/>
    <cellStyle name="Prozent 3 4" xfId="225" xr:uid="{00000000-0005-0000-0000-000069010000}"/>
    <cellStyle name="Prozent 3 4 2" xfId="400" xr:uid="{00000000-0005-0000-0000-00006A010000}"/>
    <cellStyle name="Prozent 3 5" xfId="226" xr:uid="{00000000-0005-0000-0000-00006B010000}"/>
    <cellStyle name="Prozent 4" xfId="227" xr:uid="{00000000-0005-0000-0000-00006C010000}"/>
    <cellStyle name="Prozent 4 2" xfId="228" xr:uid="{00000000-0005-0000-0000-00006D010000}"/>
    <cellStyle name="Prozent 4 2 2" xfId="403" xr:uid="{00000000-0005-0000-0000-00006E010000}"/>
    <cellStyle name="Prozent 4 3" xfId="229" xr:uid="{00000000-0005-0000-0000-00006F010000}"/>
    <cellStyle name="Prozent 4 4" xfId="427" xr:uid="{00000000-0005-0000-0000-000070010000}"/>
    <cellStyle name="Prozent 4 4 2" xfId="469" xr:uid="{00000000-0005-0000-0000-000071010000}"/>
    <cellStyle name="Prozent 4 4 3" xfId="478" xr:uid="{00000000-0005-0000-0000-000072010000}"/>
    <cellStyle name="Prozent 5" xfId="230" xr:uid="{00000000-0005-0000-0000-000073010000}"/>
    <cellStyle name="Prozent 5 2" xfId="231" xr:uid="{00000000-0005-0000-0000-000074010000}"/>
    <cellStyle name="Prozent 5 2 2" xfId="404" xr:uid="{00000000-0005-0000-0000-000075010000}"/>
    <cellStyle name="Prozent 5 3" xfId="232" xr:uid="{00000000-0005-0000-0000-000076010000}"/>
    <cellStyle name="Prozent 6" xfId="233" xr:uid="{00000000-0005-0000-0000-000077010000}"/>
    <cellStyle name="Prozent 6 2" xfId="234" xr:uid="{00000000-0005-0000-0000-000078010000}"/>
    <cellStyle name="Prozent 6 2 2" xfId="235" xr:uid="{00000000-0005-0000-0000-000079010000}"/>
    <cellStyle name="Prozent 6 2 2 2" xfId="414" xr:uid="{00000000-0005-0000-0000-00007A010000}"/>
    <cellStyle name="Prozent 6 2 3" xfId="374" xr:uid="{00000000-0005-0000-0000-00007B010000}"/>
    <cellStyle name="Prozent 6 3" xfId="236" xr:uid="{00000000-0005-0000-0000-00007C010000}"/>
    <cellStyle name="Prozent 6 3 2" xfId="237" xr:uid="{00000000-0005-0000-0000-00007D010000}"/>
    <cellStyle name="Prozent 6 3 2 2" xfId="425" xr:uid="{00000000-0005-0000-0000-00007E010000}"/>
    <cellStyle name="Prozent 6 3 3" xfId="238" xr:uid="{00000000-0005-0000-0000-00007F010000}"/>
    <cellStyle name="Prozent 6 3 3 2" xfId="419" xr:uid="{00000000-0005-0000-0000-000080010000}"/>
    <cellStyle name="Prozent 7" xfId="239" xr:uid="{00000000-0005-0000-0000-000081010000}"/>
    <cellStyle name="Prozent 7 2" xfId="433" xr:uid="{00000000-0005-0000-0000-000082010000}"/>
    <cellStyle name="Prozent 7 3" xfId="473" xr:uid="{00000000-0005-0000-0000-000083010000}"/>
    <cellStyle name="Prozent 8" xfId="309" xr:uid="{00000000-0005-0000-0000-000084010000}"/>
    <cellStyle name="Prozent 8 2" xfId="468" xr:uid="{00000000-0005-0000-0000-000085010000}"/>
    <cellStyle name="Prozent 8 3" xfId="353" xr:uid="{00000000-0005-0000-0000-000086010000}"/>
    <cellStyle name="Schlecht" xfId="87" builtinId="27" customBuiltin="1"/>
    <cellStyle name="Schlecht 2" xfId="72" xr:uid="{00000000-0005-0000-0000-000088010000}"/>
    <cellStyle name="Standard" xfId="0" builtinId="0"/>
    <cellStyle name="Standard 2" xfId="1" xr:uid="{00000000-0005-0000-0000-00008A010000}"/>
    <cellStyle name="Standard 2 2" xfId="10" xr:uid="{00000000-0005-0000-0000-00008B010000}"/>
    <cellStyle name="Standard 2 2 2" xfId="240" xr:uid="{00000000-0005-0000-0000-00008C010000}"/>
    <cellStyle name="Standard 2 2 2 2" xfId="406" xr:uid="{00000000-0005-0000-0000-00008D010000}"/>
    <cellStyle name="Standard 2 2 3" xfId="241" xr:uid="{00000000-0005-0000-0000-00008E010000}"/>
    <cellStyle name="Standard 2 3" xfId="242" xr:uid="{00000000-0005-0000-0000-00008F010000}"/>
    <cellStyle name="Standard 2 3 2" xfId="405" xr:uid="{00000000-0005-0000-0000-000090010000}"/>
    <cellStyle name="Standard 2 4" xfId="243" xr:uid="{00000000-0005-0000-0000-000091010000}"/>
    <cellStyle name="Standard 2 5" xfId="310" xr:uid="{00000000-0005-0000-0000-000092010000}"/>
    <cellStyle name="Standard 2 6" xfId="352" xr:uid="{00000000-0005-0000-0000-000093010000}"/>
    <cellStyle name="Standard 3" xfId="73" xr:uid="{00000000-0005-0000-0000-000094010000}"/>
    <cellStyle name="Standard 3 2" xfId="244" xr:uid="{00000000-0005-0000-0000-000095010000}"/>
    <cellStyle name="Standard 3 2 2" xfId="407" xr:uid="{00000000-0005-0000-0000-000096010000}"/>
    <cellStyle name="Standard 3 3" xfId="245" xr:uid="{00000000-0005-0000-0000-000097010000}"/>
    <cellStyle name="Standard 4" xfId="12" xr:uid="{00000000-0005-0000-0000-000098010000}"/>
    <cellStyle name="Standard 4 2" xfId="246" xr:uid="{00000000-0005-0000-0000-000099010000}"/>
    <cellStyle name="Standard 4 2 2" xfId="247" xr:uid="{00000000-0005-0000-0000-00009A010000}"/>
    <cellStyle name="Standard 4 2 2 2" xfId="413" xr:uid="{00000000-0005-0000-0000-00009B010000}"/>
    <cellStyle name="Standard 4 2 3" xfId="373" xr:uid="{00000000-0005-0000-0000-00009C010000}"/>
    <cellStyle name="Standard 4 3" xfId="248" xr:uid="{00000000-0005-0000-0000-00009D010000}"/>
    <cellStyle name="Standard 4 3 2" xfId="249" xr:uid="{00000000-0005-0000-0000-00009E010000}"/>
    <cellStyle name="Standard 4 3 2 2" xfId="424" xr:uid="{00000000-0005-0000-0000-00009F010000}"/>
    <cellStyle name="Standard 4 3 3" xfId="250" xr:uid="{00000000-0005-0000-0000-0000A0010000}"/>
    <cellStyle name="Standard 4 3 3 2" xfId="415" xr:uid="{00000000-0005-0000-0000-0000A1010000}"/>
    <cellStyle name="Standard 5" xfId="251" xr:uid="{00000000-0005-0000-0000-0000A2010000}"/>
    <cellStyle name="Standard 5 2" xfId="434" xr:uid="{00000000-0005-0000-0000-0000A3010000}"/>
    <cellStyle name="Standard 5 3" xfId="472" xr:uid="{00000000-0005-0000-0000-0000A4010000}"/>
    <cellStyle name="Standard 6" xfId="308" xr:uid="{00000000-0005-0000-0000-0000A5010000}"/>
    <cellStyle name="Standard 6 2" xfId="467" xr:uid="{00000000-0005-0000-0000-0000A6010000}"/>
    <cellStyle name="Standard 6 3" xfId="354" xr:uid="{00000000-0005-0000-0000-0000A7010000}"/>
    <cellStyle name="Stil 1" xfId="74" xr:uid="{00000000-0005-0000-0000-0000A8010000}"/>
    <cellStyle name="Stil 1 2" xfId="75" xr:uid="{00000000-0005-0000-0000-0000A9010000}"/>
    <cellStyle name="Stil 1 2 2" xfId="252" xr:uid="{00000000-0005-0000-0000-0000AA010000}"/>
    <cellStyle name="Stil 1 2 2 2" xfId="253" xr:uid="{00000000-0005-0000-0000-0000AB010000}"/>
    <cellStyle name="Stil 1 2 2 2 2" xfId="409" xr:uid="{00000000-0005-0000-0000-0000AC010000}"/>
    <cellStyle name="Stil 1 2 2 3" xfId="369" xr:uid="{00000000-0005-0000-0000-0000AD010000}"/>
    <cellStyle name="Stil 1 2 3" xfId="254" xr:uid="{00000000-0005-0000-0000-0000AE010000}"/>
    <cellStyle name="Stil 1 2 3 2" xfId="255" xr:uid="{00000000-0005-0000-0000-0000AF010000}"/>
    <cellStyle name="Stil 1 2 3 2 2" xfId="410" xr:uid="{00000000-0005-0000-0000-0000B0010000}"/>
    <cellStyle name="Stil 1 2 3 3" xfId="370" xr:uid="{00000000-0005-0000-0000-0000B1010000}"/>
    <cellStyle name="Stil 1 2 4" xfId="256" xr:uid="{00000000-0005-0000-0000-0000B2010000}"/>
    <cellStyle name="Stil 1 2 4 2" xfId="408" xr:uid="{00000000-0005-0000-0000-0000B3010000}"/>
    <cellStyle name="Stil 1 2 5" xfId="257" xr:uid="{00000000-0005-0000-0000-0000B4010000}"/>
    <cellStyle name="Stil 1 3" xfId="258" xr:uid="{00000000-0005-0000-0000-0000B5010000}"/>
    <cellStyle name="Stil 1 3 2" xfId="259" xr:uid="{00000000-0005-0000-0000-0000B6010000}"/>
    <cellStyle name="Stil 1 3 2 2" xfId="411" xr:uid="{00000000-0005-0000-0000-0000B7010000}"/>
    <cellStyle name="Stil 1 3 3" xfId="371" xr:uid="{00000000-0005-0000-0000-0000B8010000}"/>
    <cellStyle name="Stil 1 4" xfId="260" xr:uid="{00000000-0005-0000-0000-0000B9010000}"/>
    <cellStyle name="Stil 1 4 2" xfId="261" xr:uid="{00000000-0005-0000-0000-0000BA010000}"/>
    <cellStyle name="Stil 1 4 2 2" xfId="412" xr:uid="{00000000-0005-0000-0000-0000BB010000}"/>
    <cellStyle name="Stil 1 4 3" xfId="372" xr:uid="{00000000-0005-0000-0000-0000BC010000}"/>
    <cellStyle name="Stil 1 5" xfId="262" xr:uid="{00000000-0005-0000-0000-0000BD010000}"/>
    <cellStyle name="Stil 1 5 2" xfId="263" xr:uid="{00000000-0005-0000-0000-0000BE010000}"/>
    <cellStyle name="Stil 1 5 2 2" xfId="426" xr:uid="{00000000-0005-0000-0000-0000BF010000}"/>
    <cellStyle name="Stil 1 5 3" xfId="264" xr:uid="{00000000-0005-0000-0000-0000C0010000}"/>
    <cellStyle name="Stil 1 5 3 2" xfId="420" xr:uid="{00000000-0005-0000-0000-0000C1010000}"/>
    <cellStyle name="Stil 1 6" xfId="265" xr:uid="{00000000-0005-0000-0000-0000C2010000}"/>
    <cellStyle name="Stil 1 6 2" xfId="435" xr:uid="{00000000-0005-0000-0000-0000C3010000}"/>
    <cellStyle name="Stil 1 6 3" xfId="477" xr:uid="{00000000-0005-0000-0000-0000C4010000}"/>
    <cellStyle name="Title" xfId="76" xr:uid="{00000000-0005-0000-0000-0000C5010000}"/>
    <cellStyle name="Total" xfId="77" xr:uid="{00000000-0005-0000-0000-0000C6010000}"/>
    <cellStyle name="Total 2" xfId="300" xr:uid="{00000000-0005-0000-0000-0000C7010000}"/>
    <cellStyle name="Total 2 2" xfId="463" xr:uid="{00000000-0005-0000-0000-0000C8010000}"/>
    <cellStyle name="Total 3" xfId="305" xr:uid="{00000000-0005-0000-0000-0000C9010000}"/>
    <cellStyle name="Total 3 2" xfId="465" xr:uid="{00000000-0005-0000-0000-0000CA010000}"/>
    <cellStyle name="Total 4" xfId="306" xr:uid="{00000000-0005-0000-0000-0000CB010000}"/>
    <cellStyle name="Total 4 2" xfId="466" xr:uid="{00000000-0005-0000-0000-0000CC010000}"/>
    <cellStyle name="Total 5" xfId="270" xr:uid="{00000000-0005-0000-0000-0000CD010000}"/>
    <cellStyle name="Überschrift" xfId="312" builtinId="15" customBuiltin="1"/>
    <cellStyle name="Überschrift 1" xfId="313" builtinId="16" customBuiltin="1"/>
    <cellStyle name="Überschrift 1 2" xfId="78" xr:uid="{00000000-0005-0000-0000-0000D0010000}"/>
    <cellStyle name="Überschrift 2" xfId="314" builtinId="17" customBuiltin="1"/>
    <cellStyle name="Überschrift 2 2" xfId="79" xr:uid="{00000000-0005-0000-0000-0000D2010000}"/>
    <cellStyle name="Überschrift 3" xfId="315" builtinId="18" customBuiltin="1"/>
    <cellStyle name="Überschrift 3 2" xfId="80" xr:uid="{00000000-0005-0000-0000-0000D4010000}"/>
    <cellStyle name="Überschrift 4" xfId="316" builtinId="19" customBuiltin="1"/>
    <cellStyle name="Überschrift 4 2" xfId="81" xr:uid="{00000000-0005-0000-0000-0000D6010000}"/>
    <cellStyle name="Überschrift 5" xfId="82" xr:uid="{00000000-0005-0000-0000-0000D7010000}"/>
    <cellStyle name="Undefiniert" xfId="11" xr:uid="{00000000-0005-0000-0000-0000D8010000}"/>
    <cellStyle name="Verknüpfte Zelle" xfId="322" builtinId="24" customBuiltin="1"/>
    <cellStyle name="Verknüpfte Zelle 2" xfId="83" xr:uid="{00000000-0005-0000-0000-0000DA010000}"/>
    <cellStyle name="Warnender Text" xfId="324" builtinId="11" customBuiltin="1"/>
    <cellStyle name="Warnender Text 2" xfId="84" xr:uid="{00000000-0005-0000-0000-0000DC010000}"/>
    <cellStyle name="Warning Text" xfId="85" xr:uid="{00000000-0005-0000-0000-0000DD010000}"/>
    <cellStyle name="Zelle überprüfen" xfId="323" builtinId="23" customBuiltin="1"/>
    <cellStyle name="Zelle überprüfen 2" xfId="86" xr:uid="{00000000-0005-0000-0000-0000DF010000}"/>
    <cellStyle name="Обычный_CRF2002 (1)" xfId="311" xr:uid="{00000000-0005-0000-0000-0000E0010000}"/>
  </cellStyles>
  <dxfs count="952">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color theme="0" tint="-0.24994659260841701"/>
      </font>
      <fill>
        <patternFill>
          <bgColor theme="0"/>
        </patternFill>
      </fill>
    </dxf>
    <dxf>
      <font>
        <strike val="0"/>
        <color theme="0" tint="-0.24994659260841701"/>
      </font>
    </dxf>
    <dxf>
      <font>
        <color theme="0" tint="-0.24994659260841701"/>
      </font>
      <fill>
        <patternFill>
          <bgColor theme="0"/>
        </patternFill>
      </fill>
    </dxf>
    <dxf>
      <font>
        <strike val="0"/>
        <color theme="0" tint="-0.24994659260841701"/>
      </font>
    </dxf>
    <dxf>
      <font>
        <strike val="0"/>
        <color theme="0" tint="-0.24994659260841701"/>
      </font>
    </dxf>
    <dxf>
      <font>
        <strike val="0"/>
        <color theme="0" tint="-0.24994659260841701"/>
      </font>
    </dxf>
    <dxf>
      <font>
        <color theme="0" tint="-0.24994659260841701"/>
      </font>
      <fill>
        <patternFill>
          <bgColor theme="0"/>
        </patternFill>
      </fill>
    </dxf>
    <dxf>
      <font>
        <strike val="0"/>
        <color theme="0" tint="-0.24994659260841701"/>
      </font>
    </dxf>
    <dxf>
      <font>
        <color theme="0" tint="-0.24994659260841701"/>
      </font>
      <fill>
        <patternFill>
          <bgColor theme="0"/>
        </patternFill>
      </fill>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color theme="0" tint="-0.24994659260841701"/>
      </font>
      <fill>
        <patternFill>
          <bgColor theme="0"/>
        </patternFill>
      </fill>
    </dxf>
    <dxf>
      <font>
        <strike val="0"/>
        <color theme="0" tint="-0.24994659260841701"/>
      </font>
    </dxf>
    <dxf>
      <font>
        <color theme="0" tint="-0.24994659260841701"/>
      </font>
      <fill>
        <patternFill>
          <bgColor theme="0"/>
        </patternFill>
      </fill>
    </dxf>
    <dxf>
      <font>
        <strike val="0"/>
        <color theme="0" tint="-0.24994659260841701"/>
      </font>
    </dxf>
    <dxf>
      <font>
        <color theme="0" tint="-0.24994659260841701"/>
      </font>
      <fill>
        <patternFill>
          <bgColor theme="0"/>
        </patternFill>
      </fill>
    </dxf>
    <dxf>
      <font>
        <strike val="0"/>
        <color theme="0" tint="-0.24994659260841701"/>
      </font>
    </dxf>
    <dxf>
      <font>
        <color theme="0" tint="-0.24994659260841701"/>
      </font>
      <fill>
        <patternFill>
          <bgColor theme="0"/>
        </patternFill>
      </fill>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color theme="0" tint="-0.24994659260841701"/>
      </font>
      <fill>
        <patternFill>
          <bgColor theme="0"/>
        </patternFill>
      </fill>
    </dxf>
    <dxf>
      <font>
        <strike val="0"/>
        <color theme="0" tint="-0.24994659260841701"/>
      </font>
    </dxf>
    <dxf>
      <font>
        <color theme="0" tint="-0.24994659260841701"/>
      </font>
      <fill>
        <patternFill>
          <bgColor theme="0"/>
        </patternFill>
      </fill>
    </dxf>
    <dxf>
      <font>
        <strike val="0"/>
        <color theme="0" tint="-0.24994659260841701"/>
      </font>
    </dxf>
    <dxf>
      <font>
        <color theme="0" tint="-0.24994659260841701"/>
      </font>
      <fill>
        <patternFill>
          <bgColor theme="0"/>
        </patternFill>
      </fill>
    </dxf>
    <dxf>
      <font>
        <strike val="0"/>
        <color theme="0" tint="-0.24994659260841701"/>
      </font>
    </dxf>
    <dxf>
      <font>
        <color theme="0" tint="-0.24994659260841701"/>
      </font>
      <fill>
        <patternFill>
          <bgColor theme="0"/>
        </patternFill>
      </fill>
    </dxf>
    <dxf>
      <font>
        <strike val="0"/>
        <color theme="0" tint="-0.24994659260841701"/>
      </font>
    </dxf>
    <dxf>
      <font>
        <strike val="0"/>
        <color theme="0" tint="-0.24994659260841701"/>
      </font>
    </dxf>
    <dxf>
      <font>
        <strike val="0"/>
        <color theme="0" tint="-0.24994659260841701"/>
      </font>
    </dxf>
    <dxf>
      <font>
        <color theme="0" tint="-0.24994659260841701"/>
      </font>
      <fill>
        <patternFill>
          <bgColor theme="0"/>
        </patternFill>
      </fill>
    </dxf>
    <dxf>
      <font>
        <strike val="0"/>
        <color theme="0" tint="-0.24994659260841701"/>
      </font>
    </dxf>
    <dxf>
      <font>
        <color theme="0" tint="-0.24994659260841701"/>
      </font>
      <fill>
        <patternFill>
          <bgColor theme="0"/>
        </patternFill>
      </fill>
    </dxf>
    <dxf>
      <font>
        <strike val="0"/>
        <color theme="0" tint="-0.24994659260841701"/>
      </font>
    </dxf>
    <dxf>
      <font>
        <strike val="0"/>
        <color theme="0" tint="-0.24994659260841701"/>
      </font>
    </dxf>
    <dxf>
      <font>
        <strike val="0"/>
        <color theme="0" tint="-0.24994659260841701"/>
      </font>
    </dxf>
    <dxf>
      <font>
        <color theme="0" tint="-0.24994659260841701"/>
      </font>
      <fill>
        <patternFill>
          <bgColor theme="0"/>
        </patternFill>
      </fill>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b/>
        <i val="0"/>
        <color theme="0" tint="-0.24994659260841701"/>
      </font>
      <fill>
        <patternFill>
          <bgColor theme="0"/>
        </patternFill>
      </fill>
    </dxf>
    <dxf>
      <font>
        <color theme="0" tint="-0.24994659260841701"/>
      </font>
      <fill>
        <patternFill>
          <bgColor theme="0"/>
        </patternFill>
      </fill>
    </dxf>
    <dxf>
      <font>
        <color theme="0" tint="-0.24994659260841701"/>
      </font>
      <fill>
        <patternFill>
          <bgColor theme="0"/>
        </patternFill>
      </fill>
    </dxf>
    <dxf>
      <font>
        <b/>
        <i val="0"/>
        <color theme="0" tint="-0.24994659260841701"/>
      </font>
      <fill>
        <patternFill>
          <bgColor theme="0"/>
        </patternFill>
      </fill>
    </dxf>
    <dxf>
      <font>
        <color theme="0" tint="-0.24994659260841701"/>
      </font>
      <fill>
        <patternFill>
          <bgColor theme="0"/>
        </patternFill>
      </fill>
    </dxf>
    <dxf>
      <font>
        <color theme="0" tint="-0.24994659260841701"/>
      </font>
      <fill>
        <patternFill>
          <bgColor theme="0"/>
        </patternFill>
      </fill>
    </dxf>
    <dxf>
      <font>
        <b/>
        <i val="0"/>
        <color theme="0" tint="-0.24994659260841701"/>
      </font>
      <fill>
        <patternFill>
          <bgColor theme="0"/>
        </patternFill>
      </fill>
    </dxf>
    <dxf>
      <font>
        <color theme="0" tint="-0.24994659260841701"/>
      </font>
      <fill>
        <patternFill>
          <bgColor theme="0"/>
        </patternFill>
      </fill>
    </dxf>
    <dxf>
      <font>
        <color theme="0" tint="-0.24994659260841701"/>
      </font>
      <fill>
        <patternFill>
          <bgColor theme="0"/>
        </patternFill>
      </fill>
    </dxf>
    <dxf>
      <font>
        <b/>
        <i val="0"/>
        <color theme="0" tint="-0.24994659260841701"/>
      </font>
      <fill>
        <patternFill>
          <bgColor theme="0"/>
        </patternFill>
      </fill>
    </dxf>
    <dxf>
      <font>
        <color theme="0" tint="-0.24994659260841701"/>
      </font>
      <fill>
        <patternFill>
          <bgColor theme="0"/>
        </patternFill>
      </fill>
    </dxf>
    <dxf>
      <font>
        <color theme="0" tint="-0.24994659260841701"/>
      </font>
      <fill>
        <patternFill>
          <bgColor theme="0"/>
        </patternFill>
      </fill>
    </dxf>
    <dxf>
      <font>
        <b/>
        <i val="0"/>
        <color theme="0" tint="-0.24994659260841701"/>
      </font>
      <fill>
        <patternFill>
          <bgColor theme="0"/>
        </patternFill>
      </fill>
    </dxf>
    <dxf>
      <font>
        <color theme="0" tint="-0.24994659260841701"/>
      </font>
      <fill>
        <patternFill>
          <bgColor theme="0"/>
        </patternFill>
      </fill>
    </dxf>
    <dxf>
      <font>
        <color theme="0" tint="-0.24994659260841701"/>
      </font>
      <fill>
        <patternFill>
          <bgColor theme="0"/>
        </patternFill>
      </fill>
    </dxf>
    <dxf>
      <font>
        <b/>
        <i val="0"/>
        <color theme="0" tint="-0.24994659260841701"/>
      </font>
      <fill>
        <patternFill>
          <bgColor theme="0"/>
        </patternFill>
      </fill>
    </dxf>
    <dxf>
      <font>
        <color theme="0" tint="-0.24994659260841701"/>
      </font>
      <fill>
        <patternFill>
          <bgColor theme="0"/>
        </patternFill>
      </fill>
    </dxf>
    <dxf>
      <font>
        <color theme="0" tint="-0.24994659260841701"/>
      </font>
      <fill>
        <patternFill>
          <bgColor theme="0"/>
        </patternFill>
      </fill>
    </dxf>
    <dxf>
      <font>
        <color theme="0" tint="-0.24994659260841701"/>
      </font>
      <fill>
        <patternFill>
          <bgColor theme="0"/>
        </patternFill>
      </fill>
    </dxf>
    <dxf>
      <font>
        <b val="0"/>
        <i val="0"/>
        <color theme="0" tint="-0.24994659260841701"/>
      </font>
      <fill>
        <patternFill>
          <bgColor theme="0"/>
        </patternFill>
      </fill>
    </dxf>
    <dxf>
      <font>
        <color theme="0" tint="-0.24994659260841701"/>
      </font>
      <fill>
        <patternFill>
          <bgColor theme="0"/>
        </patternFill>
      </fill>
    </dxf>
    <dxf>
      <font>
        <b/>
        <i val="0"/>
        <color theme="0" tint="-0.24994659260841701"/>
      </font>
      <fill>
        <patternFill>
          <bgColor theme="0"/>
        </patternFill>
      </fill>
    </dxf>
    <dxf>
      <font>
        <color theme="0" tint="-0.24994659260841701"/>
      </font>
      <fill>
        <patternFill>
          <bgColor theme="0"/>
        </patternFill>
      </fill>
    </dxf>
    <dxf>
      <font>
        <color theme="0" tint="-0.24994659260841701"/>
      </font>
      <fill>
        <patternFill>
          <bgColor theme="0"/>
        </patternFill>
      </fill>
    </dxf>
    <dxf>
      <font>
        <b/>
        <i val="0"/>
        <strike val="0"/>
        <condense val="0"/>
        <extend val="0"/>
        <color indexed="10"/>
      </font>
    </dxf>
    <dxf>
      <font>
        <b/>
        <i val="0"/>
        <strike val="0"/>
        <condense val="0"/>
        <extend val="0"/>
        <color indexed="10"/>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s>
  <tableStyles count="0" defaultTableStyle="TableStyleMedium2" defaultPivotStyle="PivotStyleLight16"/>
  <colors>
    <mruColors>
      <color rgb="FFCCFFCC"/>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STB\Projekte\HGF%20ES2050\08%20Arbeitspakete\AP%2012%20-%20SZENARIEN\ES2050%20-%20Output%20MESAP%20f&#252;r%20NH-Bewertung%20Python%20-%20SZEN%20XI%20-%20EnergyTrans%20-%20Target%20-%202019-08-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alt und Setup"/>
      <sheetName val="Definitions"/>
      <sheetName val="Cap Inst"/>
      <sheetName val="Cap New Gross"/>
      <sheetName val="Quan Flow"/>
      <sheetName val="Techno"/>
      <sheetName val="Lifetime"/>
      <sheetName val="Fuel Shares"/>
      <sheetName val="Balances4Alloc"/>
      <sheetName val="Cap Inst SS"/>
      <sheetName val="Cap New Gross SS"/>
      <sheetName val="Quan Flow SS"/>
      <sheetName val="Techno SS"/>
      <sheetName val="Techno SS - old CHP allocated"/>
      <sheetName val="Lifetime SS"/>
      <sheetName val="Fuel Shares SS"/>
      <sheetName val="AllocCHP"/>
      <sheetName val="Alloc2EndUse"/>
      <sheetName val="Info Allocation"/>
    </sheetNames>
    <sheetDataSet>
      <sheetData sheetId="0"/>
      <sheetData sheetId="1"/>
      <sheetData sheetId="2">
        <row r="1">
          <cell r="J1">
            <v>36526</v>
          </cell>
          <cell r="K1">
            <v>36892</v>
          </cell>
          <cell r="L1">
            <v>37257</v>
          </cell>
          <cell r="M1">
            <v>37622</v>
          </cell>
          <cell r="N1">
            <v>37987</v>
          </cell>
          <cell r="O1">
            <v>38353</v>
          </cell>
          <cell r="P1">
            <v>38718</v>
          </cell>
          <cell r="Q1">
            <v>39083</v>
          </cell>
          <cell r="R1">
            <v>39448</v>
          </cell>
          <cell r="S1">
            <v>39814</v>
          </cell>
          <cell r="T1">
            <v>40179</v>
          </cell>
          <cell r="U1">
            <v>40544</v>
          </cell>
          <cell r="V1">
            <v>40909</v>
          </cell>
          <cell r="W1">
            <v>41275</v>
          </cell>
          <cell r="X1">
            <v>41640</v>
          </cell>
          <cell r="Y1">
            <v>42005</v>
          </cell>
          <cell r="Z1">
            <v>42370</v>
          </cell>
          <cell r="AA1">
            <v>42736</v>
          </cell>
          <cell r="AB1">
            <v>43101</v>
          </cell>
          <cell r="AC1">
            <v>43466</v>
          </cell>
          <cell r="AD1">
            <v>43831</v>
          </cell>
          <cell r="AE1">
            <v>44197</v>
          </cell>
          <cell r="AF1">
            <v>44562</v>
          </cell>
          <cell r="AG1">
            <v>44958</v>
          </cell>
          <cell r="AH1">
            <v>45292</v>
          </cell>
          <cell r="AI1">
            <v>45658</v>
          </cell>
          <cell r="AJ1">
            <v>46023</v>
          </cell>
          <cell r="AK1">
            <v>46388</v>
          </cell>
          <cell r="AL1">
            <v>46753</v>
          </cell>
          <cell r="AM1">
            <v>47119</v>
          </cell>
          <cell r="AN1">
            <v>47484</v>
          </cell>
          <cell r="AO1">
            <v>47849</v>
          </cell>
          <cell r="AP1">
            <v>48214</v>
          </cell>
          <cell r="AQ1">
            <v>48580</v>
          </cell>
          <cell r="AR1">
            <v>48945</v>
          </cell>
          <cell r="AS1">
            <v>49310</v>
          </cell>
          <cell r="AT1">
            <v>49675</v>
          </cell>
          <cell r="AU1">
            <v>50041</v>
          </cell>
          <cell r="AV1">
            <v>50406</v>
          </cell>
          <cell r="AW1">
            <v>50771</v>
          </cell>
          <cell r="AX1">
            <v>51136</v>
          </cell>
          <cell r="AY1">
            <v>51502</v>
          </cell>
          <cell r="AZ1">
            <v>51867</v>
          </cell>
          <cell r="BA1">
            <v>52232</v>
          </cell>
          <cell r="BB1">
            <v>52597</v>
          </cell>
          <cell r="BC1">
            <v>52963</v>
          </cell>
          <cell r="BD1">
            <v>53328</v>
          </cell>
          <cell r="BE1">
            <v>53693</v>
          </cell>
          <cell r="BF1">
            <v>54058</v>
          </cell>
          <cell r="BG1">
            <v>54424</v>
          </cell>
          <cell r="BH1">
            <v>54789</v>
          </cell>
        </row>
      </sheetData>
      <sheetData sheetId="3"/>
      <sheetData sheetId="4"/>
      <sheetData sheetId="5"/>
      <sheetData sheetId="6"/>
      <sheetData sheetId="7">
        <row r="16">
          <cell r="J16">
            <v>1</v>
          </cell>
          <cell r="K16">
            <v>1</v>
          </cell>
          <cell r="L16">
            <v>1</v>
          </cell>
          <cell r="M16">
            <v>1</v>
          </cell>
          <cell r="N16">
            <v>1</v>
          </cell>
          <cell r="O16">
            <v>1</v>
          </cell>
          <cell r="P16">
            <v>1</v>
          </cell>
          <cell r="Q16">
            <v>1</v>
          </cell>
          <cell r="R16">
            <v>1</v>
          </cell>
          <cell r="S16">
            <v>1</v>
          </cell>
          <cell r="T16">
            <v>1</v>
          </cell>
          <cell r="U16">
            <v>1</v>
          </cell>
          <cell r="V16">
            <v>1</v>
          </cell>
          <cell r="W16">
            <v>1</v>
          </cell>
          <cell r="X16">
            <v>1</v>
          </cell>
          <cell r="Y16">
            <v>1</v>
          </cell>
          <cell r="Z16">
            <v>1</v>
          </cell>
          <cell r="AA16">
            <v>1</v>
          </cell>
          <cell r="AB16">
            <v>1</v>
          </cell>
          <cell r="AC16">
            <v>1</v>
          </cell>
          <cell r="AD16">
            <v>1</v>
          </cell>
          <cell r="AE16">
            <v>1</v>
          </cell>
          <cell r="AF16">
            <v>1</v>
          </cell>
          <cell r="AG16">
            <v>1</v>
          </cell>
          <cell r="AH16">
            <v>1</v>
          </cell>
          <cell r="AI16">
            <v>1</v>
          </cell>
          <cell r="AJ16">
            <v>1</v>
          </cell>
          <cell r="AK16">
            <v>1</v>
          </cell>
          <cell r="AL16">
            <v>1</v>
          </cell>
          <cell r="AM16">
            <v>1</v>
          </cell>
          <cell r="AN16">
            <v>1</v>
          </cell>
          <cell r="AO16">
            <v>1</v>
          </cell>
          <cell r="AP16">
            <v>1</v>
          </cell>
          <cell r="AQ16">
            <v>1</v>
          </cell>
          <cell r="AR16">
            <v>1</v>
          </cell>
          <cell r="AS16">
            <v>1</v>
          </cell>
          <cell r="AT16">
            <v>1</v>
          </cell>
          <cell r="AU16">
            <v>1</v>
          </cell>
          <cell r="AV16">
            <v>1</v>
          </cell>
          <cell r="AW16">
            <v>1</v>
          </cell>
          <cell r="AX16">
            <v>1</v>
          </cell>
          <cell r="AY16">
            <v>1</v>
          </cell>
          <cell r="AZ16">
            <v>1</v>
          </cell>
          <cell r="BA16">
            <v>1</v>
          </cell>
          <cell r="BB16">
            <v>1</v>
          </cell>
          <cell r="BC16">
            <v>1</v>
          </cell>
          <cell r="BD16">
            <v>1</v>
          </cell>
          <cell r="BE16">
            <v>1</v>
          </cell>
          <cell r="BF16">
            <v>1</v>
          </cell>
          <cell r="BG16">
            <v>1</v>
          </cell>
          <cell r="BH16">
            <v>1</v>
          </cell>
        </row>
        <row r="17">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row>
        <row r="18">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row>
        <row r="26">
          <cell r="J26">
            <v>1</v>
          </cell>
          <cell r="K26">
            <v>0.99999999999999989</v>
          </cell>
          <cell r="L26">
            <v>1</v>
          </cell>
          <cell r="M26">
            <v>1</v>
          </cell>
          <cell r="N26">
            <v>1</v>
          </cell>
          <cell r="O26">
            <v>1</v>
          </cell>
          <cell r="P26">
            <v>1</v>
          </cell>
          <cell r="Q26">
            <v>1</v>
          </cell>
          <cell r="R26">
            <v>1</v>
          </cell>
          <cell r="S26">
            <v>0.99999999999999989</v>
          </cell>
          <cell r="T26">
            <v>1</v>
          </cell>
          <cell r="U26">
            <v>1</v>
          </cell>
          <cell r="V26">
            <v>1</v>
          </cell>
          <cell r="W26">
            <v>1</v>
          </cell>
          <cell r="X26">
            <v>1</v>
          </cell>
          <cell r="Y26">
            <v>1</v>
          </cell>
          <cell r="Z26">
            <v>1</v>
          </cell>
          <cell r="AA26">
            <v>1</v>
          </cell>
          <cell r="AB26">
            <v>1.0000000000000002</v>
          </cell>
          <cell r="AC26">
            <v>1</v>
          </cell>
          <cell r="AD26">
            <v>1</v>
          </cell>
          <cell r="AE26">
            <v>1</v>
          </cell>
          <cell r="AF26">
            <v>1</v>
          </cell>
          <cell r="AG26">
            <v>1</v>
          </cell>
          <cell r="AH26">
            <v>1</v>
          </cell>
          <cell r="AI26">
            <v>1</v>
          </cell>
          <cell r="AJ26">
            <v>1</v>
          </cell>
          <cell r="AK26">
            <v>1</v>
          </cell>
          <cell r="AL26">
            <v>1</v>
          </cell>
          <cell r="AM26">
            <v>0.99999999999999989</v>
          </cell>
          <cell r="AN26">
            <v>1</v>
          </cell>
          <cell r="AO26">
            <v>1.0000000000000002</v>
          </cell>
          <cell r="AP26">
            <v>1</v>
          </cell>
          <cell r="AQ26">
            <v>1</v>
          </cell>
          <cell r="AR26">
            <v>1</v>
          </cell>
          <cell r="AS26">
            <v>1</v>
          </cell>
          <cell r="AT26">
            <v>1</v>
          </cell>
          <cell r="AU26">
            <v>1</v>
          </cell>
          <cell r="AV26">
            <v>1</v>
          </cell>
          <cell r="AW26">
            <v>1</v>
          </cell>
          <cell r="AX26">
            <v>1.0000000000000002</v>
          </cell>
          <cell r="AY26">
            <v>0.9937707996946451</v>
          </cell>
          <cell r="AZ26">
            <v>0.98555000721627606</v>
          </cell>
          <cell r="BA26">
            <v>0.97666533478715123</v>
          </cell>
          <cell r="BB26">
            <v>0.96844449462952864</v>
          </cell>
          <cell r="BC26">
            <v>0.96221519896566599</v>
          </cell>
          <cell r="BD26">
            <v>0.95894358708289196</v>
          </cell>
          <cell r="BE26">
            <v>0.95814950652882103</v>
          </cell>
          <cell r="BF26">
            <v>0.95899123191613633</v>
          </cell>
          <cell r="BG26">
            <v>0.96062703785752335</v>
          </cell>
          <cell r="BH26">
            <v>0.96221519896566599</v>
          </cell>
        </row>
        <row r="27">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row>
        <row r="28">
          <cell r="J28">
            <v>0</v>
          </cell>
          <cell r="K28">
            <v>1.5830675641448654E-16</v>
          </cell>
          <cell r="L28">
            <v>0</v>
          </cell>
          <cell r="M28">
            <v>0</v>
          </cell>
          <cell r="N28">
            <v>0</v>
          </cell>
          <cell r="O28">
            <v>0</v>
          </cell>
          <cell r="P28">
            <v>0</v>
          </cell>
          <cell r="Q28">
            <v>0</v>
          </cell>
          <cell r="R28">
            <v>0</v>
          </cell>
          <cell r="S28">
            <v>1.5339349767356868E-16</v>
          </cell>
          <cell r="T28">
            <v>0</v>
          </cell>
          <cell r="U28">
            <v>0</v>
          </cell>
          <cell r="V28">
            <v>0</v>
          </cell>
          <cell r="W28">
            <v>0</v>
          </cell>
          <cell r="X28">
            <v>0</v>
          </cell>
          <cell r="Y28">
            <v>0</v>
          </cell>
          <cell r="Z28">
            <v>0</v>
          </cell>
          <cell r="AA28">
            <v>0</v>
          </cell>
          <cell r="AB28">
            <v>-1.2637188811258663E-16</v>
          </cell>
          <cell r="AC28">
            <v>0</v>
          </cell>
          <cell r="AD28">
            <v>0</v>
          </cell>
          <cell r="AE28">
            <v>0</v>
          </cell>
          <cell r="AF28">
            <v>0</v>
          </cell>
          <cell r="AG28">
            <v>0</v>
          </cell>
          <cell r="AH28">
            <v>0</v>
          </cell>
          <cell r="AI28">
            <v>0</v>
          </cell>
          <cell r="AJ28">
            <v>0</v>
          </cell>
          <cell r="AK28">
            <v>0</v>
          </cell>
          <cell r="AL28">
            <v>0</v>
          </cell>
          <cell r="AM28">
            <v>1.4208739617275524E-16</v>
          </cell>
          <cell r="AN28">
            <v>0</v>
          </cell>
          <cell r="AO28">
            <v>-1.2131667222792377E-16</v>
          </cell>
          <cell r="AP28">
            <v>0</v>
          </cell>
          <cell r="AQ28">
            <v>0</v>
          </cell>
          <cell r="AR28">
            <v>0</v>
          </cell>
          <cell r="AS28">
            <v>0</v>
          </cell>
          <cell r="AT28">
            <v>0</v>
          </cell>
          <cell r="AU28">
            <v>0</v>
          </cell>
          <cell r="AV28">
            <v>0</v>
          </cell>
          <cell r="AW28">
            <v>0</v>
          </cell>
          <cell r="AX28">
            <v>-1.5218264048166157E-16</v>
          </cell>
          <cell r="AY28">
            <v>6.2292003053549339E-3</v>
          </cell>
          <cell r="AZ28">
            <v>1.4449992783723964E-2</v>
          </cell>
          <cell r="BA28">
            <v>2.3334665212848729E-2</v>
          </cell>
          <cell r="BB28">
            <v>3.1555505370471332E-2</v>
          </cell>
          <cell r="BC28">
            <v>3.7784801034334049E-2</v>
          </cell>
          <cell r="BD28">
            <v>4.1056412917107987E-2</v>
          </cell>
          <cell r="BE28">
            <v>4.1850493471179008E-2</v>
          </cell>
          <cell r="BF28">
            <v>4.1008768083863667E-2</v>
          </cell>
          <cell r="BG28">
            <v>3.9372962142476702E-2</v>
          </cell>
          <cell r="BH28">
            <v>3.7784801034334035E-2</v>
          </cell>
        </row>
        <row r="36">
          <cell r="J36">
            <v>1</v>
          </cell>
          <cell r="K36">
            <v>1.0000000000000002</v>
          </cell>
          <cell r="L36">
            <v>1.0000000000000002</v>
          </cell>
          <cell r="M36">
            <v>1.0000000000000002</v>
          </cell>
          <cell r="N36">
            <v>1.0000000000000002</v>
          </cell>
          <cell r="O36">
            <v>1.0000000000000002</v>
          </cell>
          <cell r="P36">
            <v>1.0000000000000002</v>
          </cell>
          <cell r="Q36">
            <v>1.0000000000000002</v>
          </cell>
          <cell r="R36">
            <v>1.0000000000000002</v>
          </cell>
          <cell r="S36">
            <v>1.0000000000000002</v>
          </cell>
          <cell r="T36">
            <v>1.0000000000000002</v>
          </cell>
          <cell r="U36">
            <v>1.0000000000000002</v>
          </cell>
          <cell r="V36">
            <v>1.0000000000000002</v>
          </cell>
          <cell r="W36">
            <v>1.0000000000000002</v>
          </cell>
          <cell r="X36">
            <v>1.0000000000000002</v>
          </cell>
          <cell r="Y36">
            <v>1.0000000000000002</v>
          </cell>
          <cell r="Z36">
            <v>1.0000000000000002</v>
          </cell>
          <cell r="AA36">
            <v>1.0000000000000002</v>
          </cell>
          <cell r="AB36">
            <v>1.0000000000000002</v>
          </cell>
          <cell r="AC36">
            <v>1.0000000000000002</v>
          </cell>
          <cell r="AD36">
            <v>1.0000000000000002</v>
          </cell>
          <cell r="AE36">
            <v>1</v>
          </cell>
          <cell r="AF36">
            <v>1</v>
          </cell>
          <cell r="AG36">
            <v>1.0000000000000002</v>
          </cell>
          <cell r="AH36">
            <v>1</v>
          </cell>
          <cell r="AI36">
            <v>1</v>
          </cell>
          <cell r="AJ36">
            <v>1</v>
          </cell>
          <cell r="AK36">
            <v>1</v>
          </cell>
          <cell r="AL36">
            <v>1</v>
          </cell>
          <cell r="AM36">
            <v>1</v>
          </cell>
          <cell r="AN36">
            <v>1.0000000000000002</v>
          </cell>
          <cell r="AO36">
            <v>1</v>
          </cell>
          <cell r="AP36">
            <v>1</v>
          </cell>
          <cell r="AQ36">
            <v>1</v>
          </cell>
          <cell r="AR36">
            <v>1</v>
          </cell>
          <cell r="AS36">
            <v>1.0000000000000002</v>
          </cell>
          <cell r="AT36">
            <v>1</v>
          </cell>
          <cell r="AU36">
            <v>1.0000000000000002</v>
          </cell>
          <cell r="AV36">
            <v>1.0000000000000002</v>
          </cell>
          <cell r="AW36">
            <v>1</v>
          </cell>
          <cell r="AX36">
            <v>1.0000000000000002</v>
          </cell>
          <cell r="AY36">
            <v>0.99377079969464488</v>
          </cell>
          <cell r="AZ36">
            <v>0.98555000721627606</v>
          </cell>
          <cell r="BA36">
            <v>0.97666533478715123</v>
          </cell>
          <cell r="BB36">
            <v>0.96844449462952875</v>
          </cell>
          <cell r="BC36">
            <v>0.96221519896566599</v>
          </cell>
          <cell r="BD36">
            <v>0.95894358708289218</v>
          </cell>
          <cell r="BE36">
            <v>0.95814950652882092</v>
          </cell>
          <cell r="BF36">
            <v>0.95899123191613644</v>
          </cell>
          <cell r="BG36">
            <v>0.96062703785752346</v>
          </cell>
          <cell r="BH36">
            <v>0.96221519896566599</v>
          </cell>
        </row>
        <row r="37">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row>
        <row r="38">
          <cell r="J38">
            <v>0</v>
          </cell>
          <cell r="K38">
            <v>-1.5136817580613251E-16</v>
          </cell>
          <cell r="L38">
            <v>-1.5136817580613251E-16</v>
          </cell>
          <cell r="M38">
            <v>-1.5136817580613251E-16</v>
          </cell>
          <cell r="N38">
            <v>-1.5136817580613251E-16</v>
          </cell>
          <cell r="O38">
            <v>-1.5136817580613251E-16</v>
          </cell>
          <cell r="P38">
            <v>-1.5136817580613251E-16</v>
          </cell>
          <cell r="Q38">
            <v>-1.5136817580613251E-16</v>
          </cell>
          <cell r="R38">
            <v>-1.5136817580613251E-16</v>
          </cell>
          <cell r="S38">
            <v>-1.5136817580613251E-16</v>
          </cell>
          <cell r="T38">
            <v>-1.5136817580613251E-16</v>
          </cell>
          <cell r="U38">
            <v>-1.5136817580613251E-16</v>
          </cell>
          <cell r="V38">
            <v>-1.5136817580613251E-16</v>
          </cell>
          <cell r="W38">
            <v>-1.5136817580613251E-16</v>
          </cell>
          <cell r="X38">
            <v>-1.5136817580613251E-16</v>
          </cell>
          <cell r="Y38">
            <v>-1.5136817580613251E-16</v>
          </cell>
          <cell r="Z38">
            <v>-1.5136817580613251E-16</v>
          </cell>
          <cell r="AA38">
            <v>-1.5136817580613251E-16</v>
          </cell>
          <cell r="AB38">
            <v>-1.5136817580613251E-16</v>
          </cell>
          <cell r="AC38">
            <v>-1.5136817580613251E-16</v>
          </cell>
          <cell r="AD38">
            <v>-1.5136817580613251E-16</v>
          </cell>
          <cell r="AE38">
            <v>0</v>
          </cell>
          <cell r="AF38">
            <v>0</v>
          </cell>
          <cell r="AG38">
            <v>-1.5314897787552264E-16</v>
          </cell>
          <cell r="AH38">
            <v>0</v>
          </cell>
          <cell r="AI38">
            <v>0</v>
          </cell>
          <cell r="AJ38">
            <v>0</v>
          </cell>
          <cell r="AK38">
            <v>0</v>
          </cell>
          <cell r="AL38">
            <v>0</v>
          </cell>
          <cell r="AM38">
            <v>0</v>
          </cell>
          <cell r="AN38">
            <v>-1.5730418270049065E-16</v>
          </cell>
          <cell r="AO38">
            <v>0</v>
          </cell>
          <cell r="AP38">
            <v>0</v>
          </cell>
          <cell r="AQ38">
            <v>0</v>
          </cell>
          <cell r="AR38">
            <v>0</v>
          </cell>
          <cell r="AS38">
            <v>-1.5730418270049065E-16</v>
          </cell>
          <cell r="AT38">
            <v>0</v>
          </cell>
          <cell r="AU38">
            <v>-1.5730418270046356E-16</v>
          </cell>
          <cell r="AV38">
            <v>-1.5730418270046923E-16</v>
          </cell>
          <cell r="AW38">
            <v>0</v>
          </cell>
          <cell r="AX38">
            <v>-1.5730418270049065E-16</v>
          </cell>
          <cell r="AY38">
            <v>6.2292003053551499E-3</v>
          </cell>
          <cell r="AZ38">
            <v>1.4449992783723961E-2</v>
          </cell>
          <cell r="BA38">
            <v>2.3334665212848729E-2</v>
          </cell>
          <cell r="BB38">
            <v>3.1555505370471304E-2</v>
          </cell>
          <cell r="BC38">
            <v>3.7784801034334015E-2</v>
          </cell>
          <cell r="BD38">
            <v>4.1056412917107842E-2</v>
          </cell>
          <cell r="BE38">
            <v>4.1850493471179064E-2</v>
          </cell>
          <cell r="BF38">
            <v>4.1008768083863542E-2</v>
          </cell>
          <cell r="BG38">
            <v>3.9372962142476563E-2</v>
          </cell>
          <cell r="BH38">
            <v>3.7784801034334015E-2</v>
          </cell>
        </row>
        <row r="46">
          <cell r="J46">
            <v>1</v>
          </cell>
          <cell r="K46">
            <v>1</v>
          </cell>
          <cell r="L46">
            <v>1</v>
          </cell>
          <cell r="M46">
            <v>0.99999999999999989</v>
          </cell>
          <cell r="N46">
            <v>0.99999999999999978</v>
          </cell>
          <cell r="O46">
            <v>1</v>
          </cell>
          <cell r="P46">
            <v>0.99999999999999989</v>
          </cell>
          <cell r="Q46">
            <v>1</v>
          </cell>
          <cell r="R46">
            <v>1</v>
          </cell>
          <cell r="S46">
            <v>1</v>
          </cell>
          <cell r="T46">
            <v>1</v>
          </cell>
          <cell r="U46">
            <v>1</v>
          </cell>
          <cell r="V46">
            <v>1</v>
          </cell>
          <cell r="W46">
            <v>1</v>
          </cell>
          <cell r="X46">
            <v>1</v>
          </cell>
          <cell r="Y46">
            <v>1</v>
          </cell>
          <cell r="Z46">
            <v>1</v>
          </cell>
          <cell r="AA46">
            <v>1</v>
          </cell>
          <cell r="AB46">
            <v>1</v>
          </cell>
          <cell r="AC46">
            <v>1</v>
          </cell>
          <cell r="AD46">
            <v>1</v>
          </cell>
          <cell r="AE46">
            <v>1</v>
          </cell>
          <cell r="AF46">
            <v>1</v>
          </cell>
          <cell r="AG46">
            <v>1</v>
          </cell>
          <cell r="AH46">
            <v>1</v>
          </cell>
          <cell r="AI46">
            <v>1</v>
          </cell>
          <cell r="AJ46">
            <v>1</v>
          </cell>
          <cell r="AK46">
            <v>1.0000000000000002</v>
          </cell>
          <cell r="AL46">
            <v>1.0000000000000002</v>
          </cell>
          <cell r="AM46">
            <v>1</v>
          </cell>
          <cell r="AN46">
            <v>1</v>
          </cell>
          <cell r="AO46">
            <v>1</v>
          </cell>
          <cell r="AP46">
            <v>1</v>
          </cell>
          <cell r="AQ46">
            <v>1</v>
          </cell>
          <cell r="AR46">
            <v>1.0000000000000002</v>
          </cell>
          <cell r="AS46">
            <v>1</v>
          </cell>
          <cell r="AT46">
            <v>1</v>
          </cell>
          <cell r="AU46">
            <v>1</v>
          </cell>
          <cell r="AV46">
            <v>1.0000000000000002</v>
          </cell>
          <cell r="AW46">
            <v>1</v>
          </cell>
          <cell r="AX46">
            <v>1.0000000000000002</v>
          </cell>
          <cell r="AY46">
            <v>0.99377079969464488</v>
          </cell>
          <cell r="AZ46">
            <v>0.98555000721627595</v>
          </cell>
          <cell r="BA46">
            <v>0.97666533478715145</v>
          </cell>
          <cell r="BB46">
            <v>0.96844449462952875</v>
          </cell>
          <cell r="BC46">
            <v>0.96221519896566599</v>
          </cell>
          <cell r="BD46">
            <v>0.95894358708289207</v>
          </cell>
          <cell r="BE46">
            <v>0.95814950652882103</v>
          </cell>
          <cell r="BF46">
            <v>0.95899123191613644</v>
          </cell>
          <cell r="BG46">
            <v>0.96062703785752335</v>
          </cell>
          <cell r="BH46">
            <v>0.96221519896566587</v>
          </cell>
        </row>
        <row r="47">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row>
        <row r="48">
          <cell r="J48">
            <v>0</v>
          </cell>
          <cell r="K48">
            <v>0</v>
          </cell>
          <cell r="L48">
            <v>0</v>
          </cell>
          <cell r="M48">
            <v>1.3923645019531249E-16</v>
          </cell>
          <cell r="N48">
            <v>1.67083740234375E-16</v>
          </cell>
          <cell r="O48">
            <v>0</v>
          </cell>
          <cell r="P48">
            <v>1.3923645019531249E-16</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-1.7803264673154784E-16</v>
          </cell>
          <cell r="AL48">
            <v>-1.7913777032426443E-16</v>
          </cell>
          <cell r="AM48">
            <v>0</v>
          </cell>
          <cell r="AN48">
            <v>0</v>
          </cell>
          <cell r="AO48">
            <v>0</v>
          </cell>
          <cell r="AP48">
            <v>0</v>
          </cell>
          <cell r="AQ48">
            <v>0</v>
          </cell>
          <cell r="AR48">
            <v>-1.8292496660032671E-16</v>
          </cell>
          <cell r="AS48">
            <v>0</v>
          </cell>
          <cell r="AT48">
            <v>0</v>
          </cell>
          <cell r="AU48">
            <v>0</v>
          </cell>
          <cell r="AV48">
            <v>-1.794794398098319E-16</v>
          </cell>
          <cell r="AW48">
            <v>0</v>
          </cell>
          <cell r="AX48">
            <v>-1.784758134321733E-16</v>
          </cell>
          <cell r="AY48">
            <v>6.2292003053550692E-3</v>
          </cell>
          <cell r="AZ48">
            <v>1.4449992783724074E-2</v>
          </cell>
          <cell r="BA48">
            <v>2.333466521284857E-2</v>
          </cell>
          <cell r="BB48">
            <v>3.1555505370471221E-2</v>
          </cell>
          <cell r="BC48">
            <v>3.7784801034334001E-2</v>
          </cell>
          <cell r="BD48">
            <v>4.105641291710789E-2</v>
          </cell>
          <cell r="BE48">
            <v>4.1850493471179015E-2</v>
          </cell>
          <cell r="BF48">
            <v>4.1008768083863528E-2</v>
          </cell>
          <cell r="BG48">
            <v>3.9372962142476618E-2</v>
          </cell>
          <cell r="BH48">
            <v>3.7784801034334077E-2</v>
          </cell>
        </row>
        <row r="56">
          <cell r="J56">
            <v>1</v>
          </cell>
          <cell r="K56">
            <v>1</v>
          </cell>
          <cell r="L56">
            <v>1</v>
          </cell>
          <cell r="M56">
            <v>1</v>
          </cell>
          <cell r="N56">
            <v>1</v>
          </cell>
          <cell r="O56">
            <v>1</v>
          </cell>
          <cell r="P56">
            <v>1</v>
          </cell>
          <cell r="Q56">
            <v>1</v>
          </cell>
          <cell r="R56">
            <v>1</v>
          </cell>
          <cell r="S56">
            <v>1</v>
          </cell>
          <cell r="T56">
            <v>1</v>
          </cell>
          <cell r="U56">
            <v>1</v>
          </cell>
          <cell r="V56">
            <v>1</v>
          </cell>
          <cell r="W56">
            <v>1</v>
          </cell>
          <cell r="X56">
            <v>1</v>
          </cell>
          <cell r="Y56">
            <v>1</v>
          </cell>
          <cell r="Z56">
            <v>1</v>
          </cell>
          <cell r="AA56">
            <v>1</v>
          </cell>
          <cell r="AB56">
            <v>1</v>
          </cell>
          <cell r="AC56">
            <v>1</v>
          </cell>
          <cell r="AD56">
            <v>1</v>
          </cell>
          <cell r="AE56">
            <v>0.99999235605224301</v>
          </cell>
          <cell r="AF56">
            <v>0.99998097870343805</v>
          </cell>
          <cell r="AG56">
            <v>0.99997342332851102</v>
          </cell>
          <cell r="AH56">
            <v>0.99997724530238996</v>
          </cell>
          <cell r="AI56">
            <v>1</v>
          </cell>
          <cell r="AJ56">
            <v>1.0000439451765399</v>
          </cell>
          <cell r="AK56">
            <v>1.00009014810827</v>
          </cell>
          <cell r="AL56">
            <v>1.0001143784517299</v>
          </cell>
          <cell r="AM56">
            <v>1.0000924058634599</v>
          </cell>
          <cell r="AN56">
            <v>1</v>
          </cell>
          <cell r="AO56">
            <v>0.999831863241609</v>
          </cell>
          <cell r="AP56">
            <v>0.99965842886348599</v>
          </cell>
          <cell r="AQ56">
            <v>0.99956906286455804</v>
          </cell>
          <cell r="AR56">
            <v>0.99965313124375399</v>
          </cell>
          <cell r="AS56">
            <v>1</v>
          </cell>
          <cell r="AT56">
            <v>1.0006286018570301</v>
          </cell>
          <cell r="AU56">
            <v>1.00127613643779</v>
          </cell>
          <cell r="AV56">
            <v>1.0016093700900299</v>
          </cell>
          <cell r="AW56">
            <v>1.0012950691615199</v>
          </cell>
          <cell r="AX56">
            <v>1</v>
          </cell>
          <cell r="AY56">
            <v>0.99749437467573399</v>
          </cell>
          <cell r="AZ56">
            <v>0.99396218814899795</v>
          </cell>
          <cell r="BA56">
            <v>0.98969088110257497</v>
          </cell>
          <cell r="BB56">
            <v>0.98496789421924702</v>
          </cell>
          <cell r="BC56">
            <v>0.98008066818179496</v>
          </cell>
          <cell r="BD56">
            <v>0.97530322180978202</v>
          </cell>
          <cell r="BE56">
            <v>0.97085588646989296</v>
          </cell>
          <cell r="BF56">
            <v>0.96694557166559403</v>
          </cell>
          <cell r="BG56">
            <v>0.96377918690035003</v>
          </cell>
          <cell r="BH56">
            <v>0.96156364167762698</v>
          </cell>
        </row>
        <row r="57">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row>
        <row r="58">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7.6439477569856234E-6</v>
          </cell>
          <cell r="AF58">
            <v>1.9021296561949619E-5</v>
          </cell>
          <cell r="AG58">
            <v>2.6576671488975911E-5</v>
          </cell>
          <cell r="AH58">
            <v>2.275469761003901E-5</v>
          </cell>
          <cell r="AI58">
            <v>0</v>
          </cell>
          <cell r="AJ58">
            <v>-4.3945176539939006E-5</v>
          </cell>
          <cell r="AK58">
            <v>-9.0148108270016181E-5</v>
          </cell>
          <cell r="AL58">
            <v>-1.143784517299018E-4</v>
          </cell>
          <cell r="AM58">
            <v>-9.2405863459932278E-5</v>
          </cell>
          <cell r="AN58">
            <v>0</v>
          </cell>
          <cell r="AO58">
            <v>1.6813675839100209E-4</v>
          </cell>
          <cell r="AP58">
            <v>3.4157113651400722E-4</v>
          </cell>
          <cell r="AQ58">
            <v>4.309371354419555E-4</v>
          </cell>
          <cell r="AR58">
            <v>3.4686875624601043E-4</v>
          </cell>
          <cell r="AS58">
            <v>0</v>
          </cell>
          <cell r="AT58">
            <v>-6.2860185703006465E-4</v>
          </cell>
          <cell r="AU58">
            <v>-1.2761364377900095E-3</v>
          </cell>
          <cell r="AV58">
            <v>-1.609370090029927E-3</v>
          </cell>
          <cell r="AW58">
            <v>-1.2950691615198904E-3</v>
          </cell>
          <cell r="AX58">
            <v>0</v>
          </cell>
          <cell r="AY58">
            <v>2.5056253242660143E-3</v>
          </cell>
          <cell r="AZ58">
            <v>6.0378118510020515E-3</v>
          </cell>
          <cell r="BA58">
            <v>1.0309118897425029E-2</v>
          </cell>
          <cell r="BB58">
            <v>1.5032105780752978E-2</v>
          </cell>
          <cell r="BC58">
            <v>1.9919331818205047E-2</v>
          </cell>
          <cell r="BD58">
            <v>2.4696778190217983E-2</v>
          </cell>
          <cell r="BE58">
            <v>2.9144113530107034E-2</v>
          </cell>
          <cell r="BF58">
            <v>3.3054428334405965E-2</v>
          </cell>
          <cell r="BG58">
            <v>3.622081309964998E-2</v>
          </cell>
          <cell r="BH58">
            <v>3.8436358322373028E-2</v>
          </cell>
        </row>
        <row r="66">
          <cell r="J66">
            <v>1</v>
          </cell>
          <cell r="K66">
            <v>1</v>
          </cell>
          <cell r="L66">
            <v>1</v>
          </cell>
          <cell r="M66">
            <v>1</v>
          </cell>
          <cell r="N66">
            <v>1</v>
          </cell>
          <cell r="O66">
            <v>1</v>
          </cell>
          <cell r="P66">
            <v>1</v>
          </cell>
          <cell r="Q66">
            <v>1</v>
          </cell>
          <cell r="R66">
            <v>1</v>
          </cell>
          <cell r="S66">
            <v>1</v>
          </cell>
          <cell r="T66">
            <v>1</v>
          </cell>
          <cell r="U66">
            <v>1</v>
          </cell>
          <cell r="V66">
            <v>1</v>
          </cell>
          <cell r="W66">
            <v>1</v>
          </cell>
          <cell r="X66">
            <v>1</v>
          </cell>
          <cell r="Y66">
            <v>1</v>
          </cell>
          <cell r="Z66">
            <v>1</v>
          </cell>
          <cell r="AA66">
            <v>1</v>
          </cell>
          <cell r="AB66">
            <v>1</v>
          </cell>
          <cell r="AC66">
            <v>1</v>
          </cell>
          <cell r="AD66">
            <v>1</v>
          </cell>
          <cell r="AE66">
            <v>0.99999235605224301</v>
          </cell>
          <cell r="AF66">
            <v>0.99998097870343805</v>
          </cell>
          <cell r="AG66">
            <v>0.99997342332851102</v>
          </cell>
          <cell r="AH66">
            <v>0.99997724530238996</v>
          </cell>
          <cell r="AI66">
            <v>1</v>
          </cell>
          <cell r="AJ66">
            <v>1.0000439451765399</v>
          </cell>
          <cell r="AK66">
            <v>1.00009014810827</v>
          </cell>
          <cell r="AL66">
            <v>1.0001143784517299</v>
          </cell>
          <cell r="AM66">
            <v>1.0000924058634599</v>
          </cell>
          <cell r="AN66">
            <v>1</v>
          </cell>
          <cell r="AO66">
            <v>0.999831863241609</v>
          </cell>
          <cell r="AP66">
            <v>0.99965842886348599</v>
          </cell>
          <cell r="AQ66">
            <v>0.99956906286455804</v>
          </cell>
          <cell r="AR66">
            <v>0.99965313124375399</v>
          </cell>
          <cell r="AS66">
            <v>1</v>
          </cell>
          <cell r="AT66">
            <v>1.0006286018570301</v>
          </cell>
          <cell r="AU66">
            <v>1.00127613643779</v>
          </cell>
          <cell r="AV66">
            <v>1.0016093700900299</v>
          </cell>
          <cell r="AW66">
            <v>1.0012950691615199</v>
          </cell>
          <cell r="AX66">
            <v>1</v>
          </cell>
          <cell r="AY66">
            <v>0.99749437467573399</v>
          </cell>
          <cell r="AZ66">
            <v>0.99396218814899795</v>
          </cell>
          <cell r="BA66">
            <v>0.98969088110257497</v>
          </cell>
          <cell r="BB66">
            <v>0.98496789421924702</v>
          </cell>
          <cell r="BC66">
            <v>0.98008066818179496</v>
          </cell>
          <cell r="BD66">
            <v>0.97530322180978202</v>
          </cell>
          <cell r="BE66">
            <v>0.97085588646989296</v>
          </cell>
          <cell r="BF66">
            <v>0.96694557166559403</v>
          </cell>
          <cell r="BG66">
            <v>0.96377918690035003</v>
          </cell>
          <cell r="BH66">
            <v>0.96156364167762698</v>
          </cell>
        </row>
        <row r="67">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AZ67">
            <v>0</v>
          </cell>
          <cell r="BA67">
            <v>0</v>
          </cell>
          <cell r="BB67">
            <v>0</v>
          </cell>
          <cell r="BC67">
            <v>0</v>
          </cell>
          <cell r="BD67">
            <v>0</v>
          </cell>
          <cell r="BE67">
            <v>0</v>
          </cell>
          <cell r="BF67">
            <v>0</v>
          </cell>
          <cell r="BG67">
            <v>0</v>
          </cell>
          <cell r="BH67">
            <v>0</v>
          </cell>
        </row>
        <row r="68">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7.6439477569856268E-6</v>
          </cell>
          <cell r="AF68">
            <v>1.9021296561949615E-5</v>
          </cell>
          <cell r="AG68">
            <v>2.6576671488975911E-5</v>
          </cell>
          <cell r="AH68">
            <v>2.2754697610039006E-5</v>
          </cell>
          <cell r="AI68">
            <v>0</v>
          </cell>
          <cell r="AJ68">
            <v>-4.3945176539939006E-5</v>
          </cell>
          <cell r="AK68">
            <v>-9.0148108270016181E-5</v>
          </cell>
          <cell r="AL68">
            <v>-1.1437845172990178E-4</v>
          </cell>
          <cell r="AM68">
            <v>-9.2405863459932278E-5</v>
          </cell>
          <cell r="AN68">
            <v>0</v>
          </cell>
          <cell r="AO68">
            <v>1.6813675839100206E-4</v>
          </cell>
          <cell r="AP68">
            <v>3.4157113651400722E-4</v>
          </cell>
          <cell r="AQ68">
            <v>4.3093713544195539E-4</v>
          </cell>
          <cell r="AR68">
            <v>3.4686875624601038E-4</v>
          </cell>
          <cell r="AS68">
            <v>0</v>
          </cell>
          <cell r="AT68">
            <v>-6.2860185703006455E-4</v>
          </cell>
          <cell r="AU68">
            <v>-1.27613643779001E-3</v>
          </cell>
          <cell r="AV68">
            <v>-1.6093700900299268E-3</v>
          </cell>
          <cell r="AW68">
            <v>-1.2950691615198906E-3</v>
          </cell>
          <cell r="AX68">
            <v>0</v>
          </cell>
          <cell r="AY68">
            <v>2.5056253242660143E-3</v>
          </cell>
          <cell r="AZ68">
            <v>6.0378118510020506E-3</v>
          </cell>
          <cell r="BA68">
            <v>1.0309118897425029E-2</v>
          </cell>
          <cell r="BB68">
            <v>1.5032105780752977E-2</v>
          </cell>
          <cell r="BC68">
            <v>1.9919331818205047E-2</v>
          </cell>
          <cell r="BD68">
            <v>2.4696778190217983E-2</v>
          </cell>
          <cell r="BE68">
            <v>2.9144113530107034E-2</v>
          </cell>
          <cell r="BF68">
            <v>3.3054428334405972E-2</v>
          </cell>
          <cell r="BG68">
            <v>3.622081309964998E-2</v>
          </cell>
          <cell r="BH68">
            <v>3.8436358322373021E-2</v>
          </cell>
        </row>
        <row r="76">
          <cell r="J76">
            <v>0.99106582859927539</v>
          </cell>
          <cell r="K76">
            <v>0.98744906216056638</v>
          </cell>
          <cell r="L76">
            <v>0.9806822312771627</v>
          </cell>
          <cell r="M76">
            <v>0.9714697983589774</v>
          </cell>
          <cell r="N76">
            <v>0.96554673512576394</v>
          </cell>
          <cell r="O76">
            <v>0.93284755559227717</v>
          </cell>
          <cell r="P76">
            <v>0.880828109781984</v>
          </cell>
          <cell r="Q76">
            <v>0.860007678312107</v>
          </cell>
          <cell r="R76">
            <v>0.89978447458227295</v>
          </cell>
          <cell r="S76">
            <v>0.92102152742689503</v>
          </cell>
          <cell r="T76">
            <v>0.92260725662913734</v>
          </cell>
          <cell r="U76">
            <v>0.9283910154253241</v>
          </cell>
          <cell r="V76">
            <v>0.92706849127004742</v>
          </cell>
          <cell r="W76">
            <v>0.9382778776242815</v>
          </cell>
          <cell r="X76">
            <v>0.93664325569774876</v>
          </cell>
          <cell r="Y76">
            <v>0.93500000000000005</v>
          </cell>
          <cell r="Z76">
            <v>0.92559999999999998</v>
          </cell>
          <cell r="AA76">
            <v>0.91620000000000001</v>
          </cell>
          <cell r="AB76">
            <v>0.90679999999999994</v>
          </cell>
          <cell r="AC76">
            <v>0.89740000000000009</v>
          </cell>
          <cell r="AD76">
            <v>0.88800000000000001</v>
          </cell>
          <cell r="AE76">
            <v>0.87969018369139995</v>
          </cell>
          <cell r="AF76">
            <v>0.87262708704011704</v>
          </cell>
          <cell r="AG76">
            <v>0.86661889854313501</v>
          </cell>
          <cell r="AH76">
            <v>0.86147380669743501</v>
          </cell>
          <cell r="AI76">
            <v>0.8570000000000001</v>
          </cell>
          <cell r="AJ76">
            <v>0.85298977221876204</v>
          </cell>
          <cell r="AK76">
            <v>0.84917183820545794</v>
          </cell>
          <cell r="AL76">
            <v>0.84525901808277204</v>
          </cell>
          <cell r="AM76">
            <v>0.84096413197339093</v>
          </cell>
          <cell r="AN76">
            <v>0.83599999999999997</v>
          </cell>
          <cell r="AO76">
            <v>0.83019472743354994</v>
          </cell>
          <cell r="AP76">
            <v>0.82383756013805198</v>
          </cell>
          <cell r="AQ76">
            <v>0.81733302912577699</v>
          </cell>
          <cell r="AR76">
            <v>0.81108566540900195</v>
          </cell>
          <cell r="AS76">
            <v>0.80549999999999999</v>
          </cell>
          <cell r="AT76">
            <v>0.80076731804703605</v>
          </cell>
          <cell r="AU76">
            <v>0.79622592124233593</v>
          </cell>
          <cell r="AV76">
            <v>0.79100086541411796</v>
          </cell>
          <cell r="AW76">
            <v>0.78421720639060111</v>
          </cell>
          <cell r="AX76">
            <v>0.77500000000000002</v>
          </cell>
          <cell r="AY76">
            <v>0.762712000378307</v>
          </cell>
          <cell r="AZ76">
            <v>0.74766675489260492</v>
          </cell>
          <cell r="BA76">
            <v>0.730415509217749</v>
          </cell>
          <cell r="BB76">
            <v>0.711509509028596</v>
          </cell>
          <cell r="BC76">
            <v>0.6915</v>
          </cell>
          <cell r="BD76">
            <v>0.67104868043973609</v>
          </cell>
          <cell r="BE76">
            <v>0.65125905918724403</v>
          </cell>
          <cell r="BF76">
            <v>0.63334509771488501</v>
          </cell>
          <cell r="BG76">
            <v>0.618520757495017</v>
          </cell>
          <cell r="BH76">
            <v>0.60799999999999998</v>
          </cell>
        </row>
        <row r="77">
          <cell r="J77">
            <v>8.9341714007246109E-3</v>
          </cell>
          <cell r="K77">
            <v>1.2550937839433618E-2</v>
          </cell>
          <cell r="L77">
            <v>1.9317768722837303E-2</v>
          </cell>
          <cell r="M77">
            <v>2.8530201641022601E-2</v>
          </cell>
          <cell r="N77">
            <v>3.4453264874236056E-2</v>
          </cell>
          <cell r="O77">
            <v>6.7152444407722833E-2</v>
          </cell>
          <cell r="P77">
            <v>0.119171890218016</v>
          </cell>
          <cell r="Q77">
            <v>0.139992321687893</v>
          </cell>
          <cell r="R77">
            <v>0.10021552541772705</v>
          </cell>
          <cell r="S77">
            <v>7.8978472573104974E-2</v>
          </cell>
          <cell r="T77">
            <v>7.739274337086266E-2</v>
          </cell>
          <cell r="U77">
            <v>7.1608984574675905E-2</v>
          </cell>
          <cell r="V77">
            <v>7.2931508729952577E-2</v>
          </cell>
          <cell r="W77">
            <v>6.1722122375718502E-2</v>
          </cell>
          <cell r="X77">
            <v>6.3356744302251244E-2</v>
          </cell>
          <cell r="Y77">
            <v>6.4999999999999947E-2</v>
          </cell>
          <cell r="Z77">
            <v>7.4400000000000022E-2</v>
          </cell>
          <cell r="AA77">
            <v>8.3799999999999986E-2</v>
          </cell>
          <cell r="AB77">
            <v>9.3200000000000061E-2</v>
          </cell>
          <cell r="AC77">
            <v>0.10259999999999991</v>
          </cell>
          <cell r="AD77">
            <v>0.11199999999999999</v>
          </cell>
          <cell r="AE77">
            <v>0.12030981630860005</v>
          </cell>
          <cell r="AF77">
            <v>0.12737291295988296</v>
          </cell>
          <cell r="AG77">
            <v>0.13338110145686499</v>
          </cell>
          <cell r="AH77">
            <v>0.13852619330256499</v>
          </cell>
          <cell r="AI77">
            <v>0.1429999999999999</v>
          </cell>
          <cell r="AJ77">
            <v>0.14701022778123796</v>
          </cell>
          <cell r="AK77">
            <v>0.15082816179454206</v>
          </cell>
          <cell r="AL77">
            <v>0.15474098191722796</v>
          </cell>
          <cell r="AM77">
            <v>0.15903586802660907</v>
          </cell>
          <cell r="AN77">
            <v>0.16400000000000003</v>
          </cell>
          <cell r="AO77">
            <v>0.16980527256645006</v>
          </cell>
          <cell r="AP77">
            <v>0.17616243986194802</v>
          </cell>
          <cell r="AQ77">
            <v>0.18266697087422301</v>
          </cell>
          <cell r="AR77">
            <v>0.18891433459099805</v>
          </cell>
          <cell r="AS77">
            <v>0.19450000000000001</v>
          </cell>
          <cell r="AT77">
            <v>0.19923268195296395</v>
          </cell>
          <cell r="AU77">
            <v>0.20377407875766407</v>
          </cell>
          <cell r="AV77">
            <v>0.20899913458588204</v>
          </cell>
          <cell r="AW77">
            <v>0.21578279360939889</v>
          </cell>
          <cell r="AX77">
            <v>0.22499999999999998</v>
          </cell>
          <cell r="AY77">
            <v>0.237287999621693</v>
          </cell>
          <cell r="AZ77">
            <v>0.25233324510739508</v>
          </cell>
          <cell r="BA77">
            <v>0.269584490782251</v>
          </cell>
          <cell r="BB77">
            <v>0.288490490971404</v>
          </cell>
          <cell r="BC77">
            <v>0.3085</v>
          </cell>
          <cell r="BD77">
            <v>0.32895131956026391</v>
          </cell>
          <cell r="BE77">
            <v>0.34874094081275597</v>
          </cell>
          <cell r="BF77">
            <v>0.36665490228511499</v>
          </cell>
          <cell r="BG77">
            <v>0.381479242504983</v>
          </cell>
          <cell r="BH77">
            <v>0.39200000000000002</v>
          </cell>
        </row>
        <row r="86">
          <cell r="J86">
            <v>0.65166572475951656</v>
          </cell>
          <cell r="K86">
            <v>0.63950128524860139</v>
          </cell>
          <cell r="L86">
            <v>0.63144908110188891</v>
          </cell>
          <cell r="M86">
            <v>0.614823176414656</v>
          </cell>
          <cell r="N86">
            <v>0.60708719964282587</v>
          </cell>
          <cell r="O86">
            <v>0.5803715121473042</v>
          </cell>
          <cell r="P86">
            <v>0.54502955948371878</v>
          </cell>
          <cell r="Q86">
            <v>0.52835380528037534</v>
          </cell>
          <cell r="R86">
            <v>0.54471647208554674</v>
          </cell>
          <cell r="S86">
            <v>0.55939239748046787</v>
          </cell>
          <cell r="T86">
            <v>0.55906091033609051</v>
          </cell>
          <cell r="U86">
            <v>0.55972936504890758</v>
          </cell>
          <cell r="V86">
            <v>0.55861721693288657</v>
          </cell>
          <cell r="W86">
            <v>0.5689507923219268</v>
          </cell>
          <cell r="X86">
            <v>0.56555013417221034</v>
          </cell>
          <cell r="Y86">
            <v>0.56316341287057126</v>
          </cell>
          <cell r="Z86">
            <v>0</v>
          </cell>
          <cell r="AA86">
            <v>0</v>
          </cell>
          <cell r="AB86">
            <v>0</v>
          </cell>
          <cell r="AC86">
            <v>0</v>
          </cell>
          <cell r="AD86">
            <v>0.53706886097877882</v>
          </cell>
          <cell r="AE86">
            <v>0.53250732995509809</v>
          </cell>
          <cell r="AF86">
            <v>0.52870141904130752</v>
          </cell>
          <cell r="AG86">
            <v>0.52553687023928097</v>
          </cell>
          <cell r="AH86">
            <v>0.52289907861477192</v>
          </cell>
          <cell r="AI86">
            <v>0.52067307473552493</v>
          </cell>
          <cell r="AJ86">
            <v>0.5187338398737863</v>
          </cell>
          <cell r="AK86">
            <v>0.51691721208768326</v>
          </cell>
          <cell r="AL86">
            <v>0.51504872594109796</v>
          </cell>
          <cell r="AM86">
            <v>0.51295322572650826</v>
          </cell>
          <cell r="AN86">
            <v>0.51045482866043623</v>
          </cell>
          <cell r="AO86">
            <v>0.5074473524714942</v>
          </cell>
          <cell r="AP86">
            <v>0.50410628373775512</v>
          </cell>
          <cell r="AQ86">
            <v>0.50067844549368368</v>
          </cell>
          <cell r="AR86">
            <v>0.49741173473142786</v>
          </cell>
          <cell r="AS86">
            <v>0.4945551828882418</v>
          </cell>
          <cell r="AT86">
            <v>0.49222793922962954</v>
          </cell>
          <cell r="AU86">
            <v>0.4900248353832477</v>
          </cell>
          <cell r="AV86">
            <v>0.48740739728949573</v>
          </cell>
          <cell r="AW86">
            <v>0.48383447259751466</v>
          </cell>
          <cell r="AX86">
            <v>0.47876207081545075</v>
          </cell>
          <cell r="AY86">
            <v>0.47179022474873694</v>
          </cell>
          <cell r="AZ86">
            <v>0.46310548654243794</v>
          </cell>
          <cell r="BA86">
            <v>0.45304253103379361</v>
          </cell>
          <cell r="BB86">
            <v>0.44193759645297287</v>
          </cell>
          <cell r="BC86">
            <v>0.43012858365425743</v>
          </cell>
          <cell r="BD86">
            <v>0.4180239685143225</v>
          </cell>
          <cell r="BE86">
            <v>0.40631016673719023</v>
          </cell>
          <cell r="BF86">
            <v>0.39574677369076589</v>
          </cell>
          <cell r="BG86">
            <v>0.38709826520912788</v>
          </cell>
          <cell r="BH86">
            <v>0.38113432835820898</v>
          </cell>
        </row>
        <row r="87">
          <cell r="J87">
            <v>5.874577765644132E-3</v>
          </cell>
          <cell r="K87">
            <v>8.128359413123851E-3</v>
          </cell>
          <cell r="L87">
            <v>1.2438470811374377E-2</v>
          </cell>
          <cell r="M87">
            <v>1.805617552528626E-2</v>
          </cell>
          <cell r="N87">
            <v>2.1662479225646361E-2</v>
          </cell>
          <cell r="O87">
            <v>4.1778922474158348E-2</v>
          </cell>
          <cell r="P87">
            <v>7.3739929626500958E-2</v>
          </cell>
          <cell r="Q87">
            <v>8.6005599413950487E-2</v>
          </cell>
          <cell r="R87">
            <v>6.0669025745400638E-2</v>
          </cell>
          <cell r="S87">
            <v>4.7968430494173563E-2</v>
          </cell>
          <cell r="T87">
            <v>4.689672366159827E-2</v>
          </cell>
          <cell r="U87">
            <v>4.3173243602985328E-2</v>
          </cell>
          <cell r="V87">
            <v>4.3945832284332402E-2</v>
          </cell>
          <cell r="W87">
            <v>3.7426919324125743E-2</v>
          </cell>
          <cell r="X87">
            <v>3.8255136118137294E-2</v>
          </cell>
          <cell r="Y87">
            <v>3.9150397686189442E-2</v>
          </cell>
          <cell r="Z87">
            <v>0</v>
          </cell>
          <cell r="AA87">
            <v>0</v>
          </cell>
          <cell r="AB87">
            <v>0</v>
          </cell>
          <cell r="AC87">
            <v>0</v>
          </cell>
          <cell r="AD87">
            <v>6.7738414898224353E-2</v>
          </cell>
          <cell r="AE87">
            <v>7.2827752585625724E-2</v>
          </cell>
          <cell r="AF87">
            <v>7.7171842164256793E-2</v>
          </cell>
          <cell r="AG87">
            <v>8.0885250398471262E-2</v>
          </cell>
          <cell r="AH87">
            <v>8.4082903367210041E-2</v>
          </cell>
          <cell r="AI87">
            <v>8.6880104652485482E-2</v>
          </cell>
          <cell r="AJ87">
            <v>8.9402220801920423E-2</v>
          </cell>
          <cell r="AK87">
            <v>9.1813775953649562E-2</v>
          </cell>
          <cell r="AL87">
            <v>9.4289612866973543E-2</v>
          </cell>
          <cell r="AM87">
            <v>9.7005280497558202E-2</v>
          </cell>
          <cell r="AN87">
            <v>0.10013707165109036</v>
          </cell>
          <cell r="AO87">
            <v>0.10379159629924588</v>
          </cell>
          <cell r="AP87">
            <v>0.10779381420543781</v>
          </cell>
          <cell r="AQ87">
            <v>0.11189736834466266</v>
          </cell>
          <cell r="AR87">
            <v>0.11585484849760826</v>
          </cell>
          <cell r="AS87">
            <v>0.11941773193266673</v>
          </cell>
          <cell r="AT87">
            <v>0.12246740127216241</v>
          </cell>
          <cell r="AU87">
            <v>0.12540958129420909</v>
          </cell>
          <cell r="AV87">
            <v>0.12878332841131634</v>
          </cell>
          <cell r="AW87">
            <v>0.13313040480473853</v>
          </cell>
          <cell r="AX87">
            <v>0.1389954399141631</v>
          </cell>
          <cell r="AY87">
            <v>0.14677907075825369</v>
          </cell>
          <cell r="AZ87">
            <v>0.15629544778017815</v>
          </cell>
          <cell r="BA87">
            <v>0.16721063352316828</v>
          </cell>
          <cell r="BB87">
            <v>0.1791891641104072</v>
          </cell>
          <cell r="BC87">
            <v>0.19189395236057616</v>
          </cell>
          <cell r="BD87">
            <v>0.20491737791734441</v>
          </cell>
          <cell r="BE87">
            <v>0.21757392516973192</v>
          </cell>
          <cell r="BF87">
            <v>0.22910494635668363</v>
          </cell>
          <cell r="BG87">
            <v>0.23874696394188644</v>
          </cell>
          <cell r="BH87">
            <v>0.24573134328358209</v>
          </cell>
        </row>
        <row r="88">
          <cell r="J88">
            <v>0.34245969747483929</v>
          </cell>
          <cell r="K88">
            <v>0.35237035533827477</v>
          </cell>
          <cell r="L88">
            <v>0.3561124480867367</v>
          </cell>
          <cell r="M88">
            <v>0.36712064806005773</v>
          </cell>
          <cell r="N88">
            <v>0.37125032113152778</v>
          </cell>
          <cell r="O88">
            <v>0.37784956537853742</v>
          </cell>
          <cell r="P88">
            <v>0.38123051088978022</v>
          </cell>
          <cell r="Q88">
            <v>0.38564059530567418</v>
          </cell>
          <cell r="R88">
            <v>0.39461450216905258</v>
          </cell>
          <cell r="S88">
            <v>0.39263917202535858</v>
          </cell>
          <cell r="T88">
            <v>0.39404236600231124</v>
          </cell>
          <cell r="U88">
            <v>0.39709739134810706</v>
          </cell>
          <cell r="V88">
            <v>0.39743695078278107</v>
          </cell>
          <cell r="W88">
            <v>0.39362228835394741</v>
          </cell>
          <cell r="X88">
            <v>0.39619472970965242</v>
          </cell>
          <cell r="Y88">
            <v>0.3976861894432393</v>
          </cell>
          <cell r="Z88">
            <v>1</v>
          </cell>
          <cell r="AA88">
            <v>1</v>
          </cell>
          <cell r="AB88">
            <v>1</v>
          </cell>
          <cell r="AC88">
            <v>1</v>
          </cell>
          <cell r="AD88">
            <v>0.39519272412299689</v>
          </cell>
          <cell r="AE88">
            <v>0.39466491745927623</v>
          </cell>
          <cell r="AF88">
            <v>0.39412673879443572</v>
          </cell>
          <cell r="AG88">
            <v>0.39357787936224775</v>
          </cell>
          <cell r="AH88">
            <v>0.39301801801801806</v>
          </cell>
          <cell r="AI88">
            <v>0.39244682061198954</v>
          </cell>
          <cell r="AJ88">
            <v>0.39186393932429331</v>
          </cell>
          <cell r="AK88">
            <v>0.39126901195866715</v>
          </cell>
          <cell r="AL88">
            <v>0.39066166119192847</v>
          </cell>
          <cell r="AM88">
            <v>0.39004149377593356</v>
          </cell>
          <cell r="AN88">
            <v>0.38940809968847345</v>
          </cell>
          <cell r="AO88">
            <v>0.38876105122925997</v>
          </cell>
          <cell r="AP88">
            <v>0.38809990205680711</v>
          </cell>
          <cell r="AQ88">
            <v>0.38742418616165364</v>
          </cell>
          <cell r="AR88">
            <v>0.38673341677096384</v>
          </cell>
          <cell r="AS88">
            <v>0.38602708517909146</v>
          </cell>
          <cell r="AT88">
            <v>0.38530465949820802</v>
          </cell>
          <cell r="AU88">
            <v>0.3845655833225432</v>
          </cell>
          <cell r="AV88">
            <v>0.38380927429918787</v>
          </cell>
          <cell r="AW88">
            <v>0.38303512259774686</v>
          </cell>
          <cell r="AX88">
            <v>0.38224248927038618</v>
          </cell>
          <cell r="AY88">
            <v>0.38143070449300942</v>
          </cell>
          <cell r="AZ88">
            <v>0.38059906567738389</v>
          </cell>
          <cell r="BA88">
            <v>0.37974683544303811</v>
          </cell>
          <cell r="BB88">
            <v>0.37887323943661988</v>
          </cell>
          <cell r="BC88">
            <v>0.37797746398516641</v>
          </cell>
          <cell r="BD88">
            <v>0.37705865356833312</v>
          </cell>
          <cell r="BE88">
            <v>0.37611590809307782</v>
          </cell>
          <cell r="BF88">
            <v>0.37514827995255051</v>
          </cell>
          <cell r="BG88">
            <v>0.37415477084898563</v>
          </cell>
          <cell r="BH88">
            <v>0.37313432835820892</v>
          </cell>
        </row>
        <row r="96">
          <cell r="J96">
            <v>1</v>
          </cell>
          <cell r="K96">
            <v>1</v>
          </cell>
          <cell r="L96">
            <v>1</v>
          </cell>
          <cell r="M96">
            <v>1</v>
          </cell>
          <cell r="N96">
            <v>0.99836900589156541</v>
          </cell>
          <cell r="O96">
            <v>0.9935427765859145</v>
          </cell>
          <cell r="P96">
            <v>0.9851952120356583</v>
          </cell>
          <cell r="Q96">
            <v>0.98613589075703656</v>
          </cell>
          <cell r="R96">
            <v>0.98030121709316842</v>
          </cell>
          <cell r="S96">
            <v>0.97104725244112888</v>
          </cell>
          <cell r="T96">
            <v>0.9603753272615162</v>
          </cell>
          <cell r="U96">
            <v>0.95846169664243464</v>
          </cell>
          <cell r="V96">
            <v>0.95532506738544465</v>
          </cell>
          <cell r="W96">
            <v>0.95681360048573161</v>
          </cell>
          <cell r="X96">
            <v>0.95619536943656236</v>
          </cell>
          <cell r="Y96">
            <v>0.95499999999999996</v>
          </cell>
          <cell r="Z96">
            <v>0.9526</v>
          </cell>
          <cell r="AA96">
            <v>0.95019999999999993</v>
          </cell>
          <cell r="AB96">
            <v>0.94779999999999998</v>
          </cell>
          <cell r="AC96">
            <v>0.94540000000000002</v>
          </cell>
          <cell r="AD96">
            <v>0.94300000000000006</v>
          </cell>
          <cell r="AE96">
            <v>0.9385227641258983</v>
          </cell>
          <cell r="AF96">
            <v>0.93215040765037038</v>
          </cell>
          <cell r="AG96">
            <v>0.92481666911189331</v>
          </cell>
          <cell r="AH96">
            <v>0.91745528704894397</v>
          </cell>
          <cell r="AI96">
            <v>0.91099999999999992</v>
          </cell>
          <cell r="AJ96">
            <v>0.90614457979304153</v>
          </cell>
          <cell r="AK96">
            <v>0.90262293141406369</v>
          </cell>
          <cell r="AL96">
            <v>0.899928993138565</v>
          </cell>
          <cell r="AM96">
            <v>0.89755670324204395</v>
          </cell>
          <cell r="AN96">
            <v>0.89500000000000002</v>
          </cell>
          <cell r="AO96">
            <v>0.89187091670193597</v>
          </cell>
          <cell r="AP96">
            <v>0.88825386669337503</v>
          </cell>
          <cell r="AQ96">
            <v>0.88435135833384604</v>
          </cell>
          <cell r="AR96">
            <v>0.88036589998287795</v>
          </cell>
          <cell r="AS96">
            <v>0.87649999999999995</v>
          </cell>
          <cell r="AT96">
            <v>0.87289175339921599</v>
          </cell>
          <cell r="AU96">
            <v>0.86942160181243699</v>
          </cell>
          <cell r="AV96">
            <v>0.86590557352605002</v>
          </cell>
          <cell r="AW96">
            <v>0.862159696826442</v>
          </cell>
          <cell r="AX96">
            <v>0.85799999999999998</v>
          </cell>
          <cell r="AY96">
            <v>0.85328206970120002</v>
          </cell>
          <cell r="AZ96">
            <v>0.84801972605687603</v>
          </cell>
          <cell r="BA96">
            <v>0.84226634756195196</v>
          </cell>
          <cell r="BB96">
            <v>0.83607531271135194</v>
          </cell>
          <cell r="BC96">
            <v>0.8294999999999999</v>
          </cell>
          <cell r="BD96">
            <v>0.82265996779598405</v>
          </cell>
          <cell r="BE96">
            <v>0.81593949396005794</v>
          </cell>
          <cell r="BF96">
            <v>0.80978903622614007</v>
          </cell>
          <cell r="BG96">
            <v>0.80465905232814794</v>
          </cell>
          <cell r="BH96">
            <v>0.80099999999999993</v>
          </cell>
        </row>
        <row r="97">
          <cell r="J97">
            <v>0</v>
          </cell>
          <cell r="K97">
            <v>0</v>
          </cell>
          <cell r="L97">
            <v>0</v>
          </cell>
          <cell r="M97">
            <v>0</v>
          </cell>
          <cell r="N97">
            <v>1.6309941084345914E-3</v>
          </cell>
          <cell r="O97">
            <v>6.4572234140855E-3</v>
          </cell>
          <cell r="P97">
            <v>1.4804787964341704E-2</v>
          </cell>
          <cell r="Q97">
            <v>1.386410924296344E-2</v>
          </cell>
          <cell r="R97">
            <v>1.969878290683158E-2</v>
          </cell>
          <cell r="S97">
            <v>2.8952747558871117E-2</v>
          </cell>
          <cell r="T97">
            <v>3.9624672738483802E-2</v>
          </cell>
          <cell r="U97">
            <v>4.1538303357565365E-2</v>
          </cell>
          <cell r="V97">
            <v>4.4674932614555352E-2</v>
          </cell>
          <cell r="W97">
            <v>4.3186399514268392E-2</v>
          </cell>
          <cell r="X97">
            <v>4.3804630563437641E-2</v>
          </cell>
          <cell r="Y97">
            <v>4.500000000000004E-2</v>
          </cell>
          <cell r="Z97">
            <v>4.7399999999999998E-2</v>
          </cell>
          <cell r="AA97">
            <v>4.9800000000000066E-2</v>
          </cell>
          <cell r="AB97">
            <v>5.2200000000000024E-2</v>
          </cell>
          <cell r="AC97">
            <v>5.4599999999999982E-2</v>
          </cell>
          <cell r="AD97">
            <v>5.699999999999994E-2</v>
          </cell>
          <cell r="AE97">
            <v>6.1477235874101699E-2</v>
          </cell>
          <cell r="AF97">
            <v>6.7849592349629617E-2</v>
          </cell>
          <cell r="AG97">
            <v>7.5183330888106692E-2</v>
          </cell>
          <cell r="AH97">
            <v>8.2544712951056032E-2</v>
          </cell>
          <cell r="AI97">
            <v>8.9000000000000079E-2</v>
          </cell>
          <cell r="AJ97">
            <v>9.3855420206958473E-2</v>
          </cell>
          <cell r="AK97">
            <v>9.7377068585936311E-2</v>
          </cell>
          <cell r="AL97">
            <v>0.100071006861435</v>
          </cell>
          <cell r="AM97">
            <v>0.10244329675795605</v>
          </cell>
          <cell r="AN97">
            <v>0.10499999999999998</v>
          </cell>
          <cell r="AO97">
            <v>0.10812908329806403</v>
          </cell>
          <cell r="AP97">
            <v>0.11174613330662497</v>
          </cell>
          <cell r="AQ97">
            <v>0.11564864166615396</v>
          </cell>
          <cell r="AR97">
            <v>0.11963410001712205</v>
          </cell>
          <cell r="AS97">
            <v>0.12350000000000005</v>
          </cell>
          <cell r="AT97">
            <v>0.12710824660078401</v>
          </cell>
          <cell r="AU97">
            <v>0.13057839818756301</v>
          </cell>
          <cell r="AV97">
            <v>0.13409442647394998</v>
          </cell>
          <cell r="AW97">
            <v>0.137840303173558</v>
          </cell>
          <cell r="AX97">
            <v>0.14200000000000002</v>
          </cell>
          <cell r="AY97">
            <v>0.14671793029879998</v>
          </cell>
          <cell r="AZ97">
            <v>0.15198027394312397</v>
          </cell>
          <cell r="BA97">
            <v>0.15773365243804804</v>
          </cell>
          <cell r="BB97">
            <v>0.16392468728864806</v>
          </cell>
          <cell r="BC97">
            <v>0.1705000000000001</v>
          </cell>
          <cell r="BD97">
            <v>0.17734003220401595</v>
          </cell>
          <cell r="BE97">
            <v>0.18406050603994206</v>
          </cell>
          <cell r="BF97">
            <v>0.19021096377385993</v>
          </cell>
          <cell r="BG97">
            <v>0.19534094767185206</v>
          </cell>
          <cell r="BH97">
            <v>0.19900000000000007</v>
          </cell>
        </row>
        <row r="106">
          <cell r="J106">
            <v>0</v>
          </cell>
          <cell r="K106">
            <v>0</v>
          </cell>
          <cell r="L106">
            <v>0</v>
          </cell>
          <cell r="M106">
            <v>0</v>
          </cell>
          <cell r="N106">
            <v>0</v>
          </cell>
          <cell r="O106">
            <v>0</v>
          </cell>
          <cell r="P106">
            <v>0.63126801451656633</v>
          </cell>
          <cell r="Q106">
            <v>0.62762525885400178</v>
          </cell>
          <cell r="R106">
            <v>0.61531317555469323</v>
          </cell>
          <cell r="S106">
            <v>0.61138074593396285</v>
          </cell>
          <cell r="T106">
            <v>0.60334362656843388</v>
          </cell>
          <cell r="U106">
            <v>0.5992764578276143</v>
          </cell>
          <cell r="V106">
            <v>0.59699779405791698</v>
          </cell>
          <cell r="W106">
            <v>0.60149915414928679</v>
          </cell>
          <cell r="X106">
            <v>0.59870411069103879</v>
          </cell>
          <cell r="Y106">
            <v>0.59656167979002617</v>
          </cell>
          <cell r="Z106">
            <v>0.59551017936880413</v>
          </cell>
          <cell r="AA106">
            <v>0.59446474677259142</v>
          </cell>
          <cell r="AB106">
            <v>0.59342555324234736</v>
          </cell>
          <cell r="AC106">
            <v>0.59239277652370159</v>
          </cell>
          <cell r="AD106">
            <v>0.59136660117878215</v>
          </cell>
          <cell r="AE106">
            <v>0.58904348680757446</v>
          </cell>
          <cell r="AF106">
            <v>0.58553474849602649</v>
          </cell>
          <cell r="AG106">
            <v>0.58142450999267048</v>
          </cell>
          <cell r="AH106">
            <v>0.57729882408081012</v>
          </cell>
          <cell r="AI106">
            <v>0.57374576970697511</v>
          </cell>
          <cell r="AJ106">
            <v>0.57120428777081622</v>
          </cell>
          <cell r="AK106">
            <v>0.56950937210777031</v>
          </cell>
          <cell r="AL106">
            <v>0.56834395515262226</v>
          </cell>
          <cell r="AM106">
            <v>0.56738984852748175</v>
          </cell>
          <cell r="AN106">
            <v>0.56632768361581998</v>
          </cell>
          <cell r="AO106">
            <v>0.56491164977782327</v>
          </cell>
          <cell r="AP106">
            <v>0.56319444171838196</v>
          </cell>
          <cell r="AQ106">
            <v>0.56130389652754198</v>
          </cell>
          <cell r="AR106">
            <v>0.55936836705819559</v>
          </cell>
          <cell r="AS106">
            <v>0.55751675080311991</v>
          </cell>
          <cell r="AT106">
            <v>0.55583750378897379</v>
          </cell>
          <cell r="AU106">
            <v>0.55425525080334614</v>
          </cell>
          <cell r="AV106">
            <v>0.55265319157517812</v>
          </cell>
          <cell r="AW106">
            <v>0.55091399864474244</v>
          </cell>
          <cell r="AX106">
            <v>0.54891978609625636</v>
          </cell>
          <cell r="AY106">
            <v>0.54657741550278538</v>
          </cell>
          <cell r="AZ106">
            <v>0.54389473516644526</v>
          </cell>
          <cell r="BA106">
            <v>0.54090499384712476</v>
          </cell>
          <cell r="BB106">
            <v>0.53764157089736797</v>
          </cell>
          <cell r="BC106">
            <v>0.5341379844961236</v>
          </cell>
          <cell r="BD106">
            <v>0.5304705748585008</v>
          </cell>
          <cell r="BE106">
            <v>0.52688702345634075</v>
          </cell>
          <cell r="BF106">
            <v>0.52367923494267488</v>
          </cell>
          <cell r="BG106">
            <v>0.52114089053580925</v>
          </cell>
          <cell r="BH106">
            <v>0.5195675675675675</v>
          </cell>
        </row>
        <row r="107">
          <cell r="J107">
            <v>0</v>
          </cell>
          <cell r="K107">
            <v>0</v>
          </cell>
          <cell r="L107">
            <v>0</v>
          </cell>
          <cell r="M107">
            <v>0</v>
          </cell>
          <cell r="N107">
            <v>0</v>
          </cell>
          <cell r="O107">
            <v>0</v>
          </cell>
          <cell r="P107">
            <v>9.4862307382493471E-3</v>
          </cell>
          <cell r="Q107">
            <v>8.823799269404126E-3</v>
          </cell>
          <cell r="R107">
            <v>1.236448599024139E-2</v>
          </cell>
          <cell r="S107">
            <v>1.8228930008175364E-2</v>
          </cell>
          <cell r="T107">
            <v>2.4893698404138756E-2</v>
          </cell>
          <cell r="U107">
            <v>2.5971749718838508E-2</v>
          </cell>
          <cell r="V107">
            <v>2.7918074309061052E-2</v>
          </cell>
          <cell r="W107">
            <v>2.7149052611081675E-2</v>
          </cell>
          <cell r="X107">
            <v>2.7427462236180956E-2</v>
          </cell>
          <cell r="Y107">
            <v>2.8110236220472432E-2</v>
          </cell>
          <cell r="Z107">
            <v>2.9631726330129449E-2</v>
          </cell>
          <cell r="AA107">
            <v>3.1155908639523316E-2</v>
          </cell>
          <cell r="AB107">
            <v>3.2682859125607235E-2</v>
          </cell>
          <cell r="AC107">
            <v>3.4212656651358274E-2</v>
          </cell>
          <cell r="AD107">
            <v>3.5745383104125755E-2</v>
          </cell>
          <cell r="AE107">
            <v>3.8584855650570876E-2</v>
          </cell>
          <cell r="AF107">
            <v>4.2620046792812782E-2</v>
          </cell>
          <cell r="AG107">
            <v>4.7267131725915477E-2</v>
          </cell>
          <cell r="AH107">
            <v>5.1940368531758666E-2</v>
          </cell>
          <cell r="AI107">
            <v>5.6052001650846082E-2</v>
          </cell>
          <cell r="AJ107">
            <v>5.9163426729309326E-2</v>
          </cell>
          <cell r="AK107">
            <v>6.1440000312413728E-2</v>
          </cell>
          <cell r="AL107">
            <v>6.3199154899297685E-2</v>
          </cell>
          <cell r="AM107">
            <v>6.4759459118515314E-2</v>
          </cell>
          <cell r="AN107">
            <v>6.6440677966101785E-2</v>
          </cell>
          <cell r="AO107">
            <v>6.8489035454541172E-2</v>
          </cell>
          <cell r="AP107">
            <v>7.0852268165287516E-2</v>
          </cell>
          <cell r="AQ107">
            <v>7.3402989189308612E-2</v>
          </cell>
          <cell r="AR107">
            <v>7.601331579557534E-2</v>
          </cell>
          <cell r="AS107">
            <v>7.8554841670490941E-2</v>
          </cell>
          <cell r="AT107">
            <v>8.093962421622361E-2</v>
          </cell>
          <cell r="AU107">
            <v>8.3243575597929942E-2</v>
          </cell>
          <cell r="AV107">
            <v>8.5584057926198429E-2</v>
          </cell>
          <cell r="AW107">
            <v>8.8078986845792254E-2</v>
          </cell>
          <cell r="AX107">
            <v>9.0846864365580884E-2</v>
          </cell>
          <cell r="AY107">
            <v>9.3981474588722552E-2</v>
          </cell>
          <cell r="AZ107">
            <v>9.7475646269666136E-2</v>
          </cell>
          <cell r="BA107">
            <v>0.10129684101526007</v>
          </cell>
          <cell r="BB107">
            <v>0.10541242522389319</v>
          </cell>
          <cell r="BC107">
            <v>0.10978966408268725</v>
          </cell>
          <cell r="BD107">
            <v>0.11435304075962921</v>
          </cell>
          <cell r="BE107">
            <v>0.11885573977131231</v>
          </cell>
          <cell r="BF107">
            <v>0.12300676785032086</v>
          </cell>
          <cell r="BG107">
            <v>0.12651340357543478</v>
          </cell>
          <cell r="BH107">
            <v>0.1290810810810811</v>
          </cell>
        </row>
        <row r="108">
          <cell r="J108">
            <v>1</v>
          </cell>
          <cell r="K108">
            <v>1</v>
          </cell>
          <cell r="L108">
            <v>1</v>
          </cell>
          <cell r="M108">
            <v>1</v>
          </cell>
          <cell r="N108">
            <v>1</v>
          </cell>
          <cell r="O108">
            <v>1</v>
          </cell>
          <cell r="P108">
            <v>0.35924575474518428</v>
          </cell>
          <cell r="Q108">
            <v>0.36355094187659409</v>
          </cell>
          <cell r="R108">
            <v>0.37232233845506535</v>
          </cell>
          <cell r="S108">
            <v>0.37039032405786176</v>
          </cell>
          <cell r="T108">
            <v>0.37176267502742733</v>
          </cell>
          <cell r="U108">
            <v>0.37475179245354717</v>
          </cell>
          <cell r="V108">
            <v>0.37508413163302201</v>
          </cell>
          <cell r="W108">
            <v>0.37135179323963152</v>
          </cell>
          <cell r="X108">
            <v>0.37386842707278023</v>
          </cell>
          <cell r="Y108">
            <v>0.37532808398950135</v>
          </cell>
          <cell r="Z108">
            <v>0.37485809430106642</v>
          </cell>
          <cell r="AA108">
            <v>0.37437934458788524</v>
          </cell>
          <cell r="AB108">
            <v>0.37389158763204544</v>
          </cell>
          <cell r="AC108">
            <v>0.3733945668249401</v>
          </cell>
          <cell r="AD108">
            <v>0.37288801571709207</v>
          </cell>
          <cell r="AE108">
            <v>0.37237165754185464</v>
          </cell>
          <cell r="AF108">
            <v>0.37184520471116067</v>
          </cell>
          <cell r="AG108">
            <v>0.37130835828141406</v>
          </cell>
          <cell r="AH108">
            <v>0.37076080738743122</v>
          </cell>
          <cell r="AI108">
            <v>0.37020222864217878</v>
          </cell>
          <cell r="AJ108">
            <v>0.36963228549987448</v>
          </cell>
          <cell r="AK108">
            <v>0.36905062757981599</v>
          </cell>
          <cell r="AL108">
            <v>0.36845688994808001</v>
          </cell>
          <cell r="AM108">
            <v>0.36785069235400292</v>
          </cell>
          <cell r="AN108">
            <v>0.36723163841807827</v>
          </cell>
          <cell r="AO108">
            <v>0.36659931476763552</v>
          </cell>
          <cell r="AP108">
            <v>0.36595329011633049</v>
          </cell>
          <cell r="AQ108">
            <v>0.36529311428314937</v>
          </cell>
          <cell r="AR108">
            <v>0.36461831714622905</v>
          </cell>
          <cell r="AS108">
            <v>0.36392840752638911</v>
          </cell>
          <cell r="AT108">
            <v>0.36322287199480263</v>
          </cell>
          <cell r="AU108">
            <v>0.36250117359872391</v>
          </cell>
          <cell r="AV108">
            <v>0.3617627504986235</v>
          </cell>
          <cell r="AW108">
            <v>0.36100701450946526</v>
          </cell>
          <cell r="AX108">
            <v>0.36023334953816277</v>
          </cell>
          <cell r="AY108">
            <v>0.3594411099084921</v>
          </cell>
          <cell r="AZ108">
            <v>0.35862961856388864</v>
          </cell>
          <cell r="BA108">
            <v>0.3577981651376152</v>
          </cell>
          <cell r="BB108">
            <v>0.35694600387873887</v>
          </cell>
          <cell r="BC108">
            <v>0.3560723514211892</v>
          </cell>
          <cell r="BD108">
            <v>0.35517638438187005</v>
          </cell>
          <cell r="BE108">
            <v>0.35425723677234688</v>
          </cell>
          <cell r="BF108">
            <v>0.35331399720700429</v>
          </cell>
          <cell r="BG108">
            <v>0.35234570588875602</v>
          </cell>
          <cell r="BH108">
            <v>0.35135135135135143</v>
          </cell>
        </row>
        <row r="116">
          <cell r="J116">
            <v>1</v>
          </cell>
          <cell r="K116">
            <v>1</v>
          </cell>
          <cell r="L116">
            <v>1</v>
          </cell>
          <cell r="M116">
            <v>1</v>
          </cell>
          <cell r="N116">
            <v>1</v>
          </cell>
          <cell r="O116">
            <v>1</v>
          </cell>
          <cell r="P116">
            <v>1</v>
          </cell>
          <cell r="Q116">
            <v>1</v>
          </cell>
          <cell r="R116">
            <v>1</v>
          </cell>
          <cell r="S116">
            <v>1</v>
          </cell>
          <cell r="T116">
            <v>1</v>
          </cell>
          <cell r="U116">
            <v>1</v>
          </cell>
          <cell r="V116">
            <v>1</v>
          </cell>
          <cell r="W116">
            <v>1</v>
          </cell>
          <cell r="X116">
            <v>1</v>
          </cell>
          <cell r="Y116">
            <v>1</v>
          </cell>
          <cell r="Z116">
            <v>1</v>
          </cell>
          <cell r="AA116">
            <v>1</v>
          </cell>
          <cell r="AB116">
            <v>1</v>
          </cell>
          <cell r="AC116">
            <v>1</v>
          </cell>
          <cell r="AD116">
            <v>1</v>
          </cell>
          <cell r="AE116">
            <v>1</v>
          </cell>
          <cell r="AF116">
            <v>1</v>
          </cell>
          <cell r="AG116">
            <v>1</v>
          </cell>
          <cell r="AH116">
            <v>1</v>
          </cell>
          <cell r="AI116">
            <v>1</v>
          </cell>
          <cell r="AJ116">
            <v>1</v>
          </cell>
          <cell r="AK116">
            <v>1</v>
          </cell>
          <cell r="AL116">
            <v>1</v>
          </cell>
          <cell r="AM116">
            <v>1</v>
          </cell>
          <cell r="AN116">
            <v>1</v>
          </cell>
          <cell r="AO116">
            <v>1</v>
          </cell>
          <cell r="AP116">
            <v>1</v>
          </cell>
          <cell r="AQ116">
            <v>1</v>
          </cell>
          <cell r="AR116">
            <v>1</v>
          </cell>
          <cell r="AS116">
            <v>1</v>
          </cell>
          <cell r="AT116">
            <v>1</v>
          </cell>
          <cell r="AU116">
            <v>1</v>
          </cell>
          <cell r="AV116">
            <v>1</v>
          </cell>
          <cell r="AW116">
            <v>1</v>
          </cell>
          <cell r="AX116">
            <v>1</v>
          </cell>
          <cell r="AY116">
            <v>1</v>
          </cell>
          <cell r="AZ116">
            <v>1</v>
          </cell>
          <cell r="BA116">
            <v>1</v>
          </cell>
          <cell r="BB116">
            <v>1</v>
          </cell>
          <cell r="BC116">
            <v>1</v>
          </cell>
          <cell r="BD116">
            <v>1</v>
          </cell>
          <cell r="BE116">
            <v>1</v>
          </cell>
          <cell r="BF116">
            <v>1</v>
          </cell>
          <cell r="BG116">
            <v>1</v>
          </cell>
          <cell r="BH116">
            <v>1</v>
          </cell>
        </row>
        <row r="117">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cell r="BC117">
            <v>0</v>
          </cell>
          <cell r="BD117">
            <v>0</v>
          </cell>
          <cell r="BE117">
            <v>0</v>
          </cell>
          <cell r="BF117">
            <v>0</v>
          </cell>
          <cell r="BG117">
            <v>0</v>
          </cell>
          <cell r="BH117">
            <v>0</v>
          </cell>
        </row>
        <row r="118">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0</v>
          </cell>
          <cell r="BC118">
            <v>0</v>
          </cell>
          <cell r="BD118">
            <v>0</v>
          </cell>
          <cell r="BE118">
            <v>0</v>
          </cell>
          <cell r="BF118">
            <v>0</v>
          </cell>
          <cell r="BG118">
            <v>0</v>
          </cell>
          <cell r="BH118">
            <v>0</v>
          </cell>
        </row>
        <row r="128">
          <cell r="J128">
            <v>1</v>
          </cell>
          <cell r="K128">
            <v>1</v>
          </cell>
          <cell r="L128">
            <v>1</v>
          </cell>
          <cell r="M128">
            <v>1</v>
          </cell>
          <cell r="N128">
            <v>0.99836900589156541</v>
          </cell>
          <cell r="O128">
            <v>0.99354277658591439</v>
          </cell>
          <cell r="P128">
            <v>0.98519521203565841</v>
          </cell>
          <cell r="Q128">
            <v>0.98613589075703645</v>
          </cell>
          <cell r="R128">
            <v>0.98030121709316831</v>
          </cell>
          <cell r="S128">
            <v>0.97104725244112888</v>
          </cell>
          <cell r="T128">
            <v>0.96037532726151598</v>
          </cell>
          <cell r="U128">
            <v>0.95846169664243464</v>
          </cell>
          <cell r="V128">
            <v>0.95532506738544465</v>
          </cell>
          <cell r="W128">
            <v>0.95681360048573161</v>
          </cell>
          <cell r="X128">
            <v>0.95619536943656236</v>
          </cell>
          <cell r="Y128">
            <v>0.95500000000000007</v>
          </cell>
          <cell r="Z128">
            <v>0.95260000000000011</v>
          </cell>
          <cell r="AA128">
            <v>0.95020000000000004</v>
          </cell>
          <cell r="AB128">
            <v>0.94779999999999998</v>
          </cell>
          <cell r="AC128">
            <v>0.94540000000000002</v>
          </cell>
          <cell r="AD128">
            <v>0.94299999999999995</v>
          </cell>
          <cell r="AE128">
            <v>0.9385227641258983</v>
          </cell>
          <cell r="AF128">
            <v>0.93215040765037038</v>
          </cell>
          <cell r="AG128">
            <v>0.92481666911189331</v>
          </cell>
          <cell r="AH128">
            <v>0.91745528704894408</v>
          </cell>
          <cell r="AI128">
            <v>0.91100000000000003</v>
          </cell>
          <cell r="AJ128">
            <v>0.90614457979304142</v>
          </cell>
          <cell r="AK128">
            <v>0.90262293141406369</v>
          </cell>
          <cell r="AL128">
            <v>0.899928993138565</v>
          </cell>
          <cell r="AM128">
            <v>0.89755670324204406</v>
          </cell>
          <cell r="AN128">
            <v>0.89500000000000013</v>
          </cell>
          <cell r="AO128">
            <v>0.89187091670193608</v>
          </cell>
          <cell r="AP128">
            <v>0.88825386669337503</v>
          </cell>
          <cell r="AQ128">
            <v>0.88435135833384604</v>
          </cell>
          <cell r="AR128">
            <v>0.88036589998287795</v>
          </cell>
          <cell r="AS128">
            <v>0.87649999999999995</v>
          </cell>
          <cell r="AT128">
            <v>0.87289175339921599</v>
          </cell>
          <cell r="AU128">
            <v>0.86942160181243711</v>
          </cell>
          <cell r="AV128">
            <v>0.86590557352605002</v>
          </cell>
          <cell r="AW128">
            <v>0.86215969682644211</v>
          </cell>
          <cell r="AX128">
            <v>0.85799999999999998</v>
          </cell>
          <cell r="AY128">
            <v>0.85328206970119991</v>
          </cell>
          <cell r="AZ128">
            <v>0.84801972605687592</v>
          </cell>
          <cell r="BA128">
            <v>0.84226634756195207</v>
          </cell>
          <cell r="BB128">
            <v>0.83607531271135205</v>
          </cell>
          <cell r="BC128">
            <v>0.82950000000000002</v>
          </cell>
          <cell r="BD128">
            <v>0.82265996779598405</v>
          </cell>
          <cell r="BE128">
            <v>0.81593949396005794</v>
          </cell>
          <cell r="BF128">
            <v>0.80978903622613996</v>
          </cell>
          <cell r="BG128">
            <v>0.80465905232814805</v>
          </cell>
          <cell r="BH128">
            <v>0.80099999999999993</v>
          </cell>
        </row>
        <row r="129">
          <cell r="J129">
            <v>0</v>
          </cell>
          <cell r="K129">
            <v>0</v>
          </cell>
          <cell r="L129">
            <v>0</v>
          </cell>
          <cell r="M129">
            <v>0</v>
          </cell>
          <cell r="N129">
            <v>1.6309941084345914E-3</v>
          </cell>
          <cell r="O129">
            <v>6.4572234140856111E-3</v>
          </cell>
          <cell r="P129">
            <v>1.4804787964341592E-2</v>
          </cell>
          <cell r="Q129">
            <v>1.3864109242963552E-2</v>
          </cell>
          <cell r="R129">
            <v>1.9698782906831691E-2</v>
          </cell>
          <cell r="S129">
            <v>2.8952747558871117E-2</v>
          </cell>
          <cell r="T129">
            <v>3.9624672738484024E-2</v>
          </cell>
          <cell r="U129">
            <v>4.1538303357565365E-2</v>
          </cell>
          <cell r="V129">
            <v>4.4674932614555352E-2</v>
          </cell>
          <cell r="W129">
            <v>4.3186399514268392E-2</v>
          </cell>
          <cell r="X129">
            <v>4.3804630563437641E-2</v>
          </cell>
          <cell r="Y129">
            <v>4.4999999999999929E-2</v>
          </cell>
          <cell r="Z129">
            <v>4.7399999999999887E-2</v>
          </cell>
          <cell r="AA129">
            <v>4.9799999999999955E-2</v>
          </cell>
          <cell r="AB129">
            <v>5.2200000000000024E-2</v>
          </cell>
          <cell r="AC129">
            <v>5.4599999999999982E-2</v>
          </cell>
          <cell r="AD129">
            <v>5.7000000000000051E-2</v>
          </cell>
          <cell r="AE129">
            <v>6.1477235874101699E-2</v>
          </cell>
          <cell r="AF129">
            <v>6.7849592349629617E-2</v>
          </cell>
          <cell r="AG129">
            <v>7.5183330888106692E-2</v>
          </cell>
          <cell r="AH129">
            <v>8.2544712951055921E-2</v>
          </cell>
          <cell r="AI129">
            <v>8.8999999999999968E-2</v>
          </cell>
          <cell r="AJ129">
            <v>9.3855420206958584E-2</v>
          </cell>
          <cell r="AK129">
            <v>9.7377068585936311E-2</v>
          </cell>
          <cell r="AL129">
            <v>0.100071006861435</v>
          </cell>
          <cell r="AM129">
            <v>0.10244329675795594</v>
          </cell>
          <cell r="AN129">
            <v>0.10499999999999987</v>
          </cell>
          <cell r="AO129">
            <v>0.10812908329806392</v>
          </cell>
          <cell r="AP129">
            <v>0.11174613330662497</v>
          </cell>
          <cell r="AQ129">
            <v>0.11564864166615396</v>
          </cell>
          <cell r="AR129">
            <v>0.11963410001712205</v>
          </cell>
          <cell r="AS129">
            <v>0.12350000000000005</v>
          </cell>
          <cell r="AT129">
            <v>0.12710824660078401</v>
          </cell>
          <cell r="AU129">
            <v>0.13057839818756289</v>
          </cell>
          <cell r="AV129">
            <v>0.13409442647394998</v>
          </cell>
          <cell r="AW129">
            <v>0.13784030317355789</v>
          </cell>
          <cell r="AX129">
            <v>0.14200000000000002</v>
          </cell>
          <cell r="AY129">
            <v>0.14671793029880009</v>
          </cell>
          <cell r="AZ129">
            <v>0.15198027394312408</v>
          </cell>
          <cell r="BA129">
            <v>0.15773365243804793</v>
          </cell>
          <cell r="BB129">
            <v>0.16392468728864795</v>
          </cell>
          <cell r="BC129">
            <v>0.17049999999999998</v>
          </cell>
          <cell r="BD129">
            <v>0.17734003220401595</v>
          </cell>
          <cell r="BE129">
            <v>0.18406050603994206</v>
          </cell>
          <cell r="BF129">
            <v>0.19021096377386004</v>
          </cell>
          <cell r="BG129">
            <v>0.19534094767185195</v>
          </cell>
          <cell r="BH129">
            <v>0.19900000000000007</v>
          </cell>
        </row>
        <row r="137">
          <cell r="J137">
            <v>0.99019089654759684</v>
          </cell>
          <cell r="K137">
            <v>0.98622485971891438</v>
          </cell>
          <cell r="L137">
            <v>0.97881216311330421</v>
          </cell>
          <cell r="M137">
            <v>0.96873634572683276</v>
          </cell>
          <cell r="N137">
            <v>0.96226784041070168</v>
          </cell>
          <cell r="O137">
            <v>0.92669297006046247</v>
          </cell>
          <cell r="P137">
            <v>0.87056740137477373</v>
          </cell>
          <cell r="Q137">
            <v>0.8482631405318013</v>
          </cell>
          <cell r="R137">
            <v>0.89095385177559427</v>
          </cell>
          <cell r="S137">
            <v>0.91388313351526629</v>
          </cell>
          <cell r="T137">
            <v>0.91559905329877445</v>
          </cell>
          <cell r="U137">
            <v>0.92186219628091604</v>
          </cell>
          <cell r="V137">
            <v>0.92042942795420901</v>
          </cell>
          <cell r="W137">
            <v>0.93258501894313084</v>
          </cell>
          <cell r="X137">
            <v>0.93081074749221171</v>
          </cell>
          <cell r="Y137">
            <v>0.9290276792051102</v>
          </cell>
          <cell r="Z137">
            <v>0.91883896078961858</v>
          </cell>
          <cell r="AA137">
            <v>0.9086690309544414</v>
          </cell>
          <cell r="AB137">
            <v>0.89851783777662608</v>
          </cell>
          <cell r="AC137">
            <v>0.88838532952436489</v>
          </cell>
          <cell r="AD137">
            <v>0.87827145465611689</v>
          </cell>
          <cell r="AE137">
            <v>0.86934603255548504</v>
          </cell>
          <cell r="AF137">
            <v>0.86177108006265002</v>
          </cell>
          <cell r="AG137">
            <v>0.85533570550315063</v>
          </cell>
          <cell r="AH137">
            <v>0.84983079109333348</v>
          </cell>
          <cell r="AI137">
            <v>0.84504859839413959</v>
          </cell>
          <cell r="AJ137">
            <v>0.84076548508408766</v>
          </cell>
          <cell r="AK137">
            <v>0.8366908612674645</v>
          </cell>
          <cell r="AL137">
            <v>0.83251811657286723</v>
          </cell>
          <cell r="AM137">
            <v>0.82794158604689982</v>
          </cell>
          <cell r="AN137">
            <v>0.82265668930317026</v>
          </cell>
          <cell r="AO137">
            <v>0.81648277446028195</v>
          </cell>
          <cell r="AP137">
            <v>0.80972991208876788</v>
          </cell>
          <cell r="AQ137">
            <v>0.80282914654381765</v>
          </cell>
          <cell r="AR137">
            <v>0.79620941975458204</v>
          </cell>
          <cell r="AS137">
            <v>0.7902976264278897</v>
          </cell>
          <cell r="AT137">
            <v>0.78529363224209525</v>
          </cell>
          <cell r="AU137">
            <v>0.78049620631119043</v>
          </cell>
          <cell r="AV137">
            <v>0.77498180240099124</v>
          </cell>
          <cell r="AW137">
            <v>0.76783080974967388</v>
          </cell>
          <cell r="AX137">
            <v>0.75812953507121739</v>
          </cell>
          <cell r="AY137">
            <v>0.74522307258178211</v>
          </cell>
          <cell r="AZ137">
            <v>0.72946226881286258</v>
          </cell>
          <cell r="BA137">
            <v>0.71144677141216228</v>
          </cell>
          <cell r="BB137">
            <v>0.69177185604491109</v>
          </cell>
          <cell r="BC137">
            <v>0.67102632322596856</v>
          </cell>
          <cell r="BD137">
            <v>0.6499049037252107</v>
          </cell>
          <cell r="BE137">
            <v>0.62954549231399093</v>
          </cell>
          <cell r="BF137">
            <v>0.61118206366559447</v>
          </cell>
          <cell r="BG137">
            <v>0.59603319035565172</v>
          </cell>
          <cell r="BH137">
            <v>0.58530805687203891</v>
          </cell>
        </row>
        <row r="138">
          <cell r="J138">
            <v>9.8091034524031562E-3</v>
          </cell>
          <cell r="K138">
            <v>1.3775140281085618E-2</v>
          </cell>
          <cell r="L138">
            <v>2.1187836886695788E-2</v>
          </cell>
          <cell r="M138">
            <v>3.1263654273167241E-2</v>
          </cell>
          <cell r="N138">
            <v>3.773215958929832E-2</v>
          </cell>
          <cell r="O138">
            <v>7.3307029939537527E-2</v>
          </cell>
          <cell r="P138">
            <v>0.12943259862522627</v>
          </cell>
          <cell r="Q138">
            <v>0.1517368594681987</v>
          </cell>
          <cell r="R138">
            <v>0.10904614822440573</v>
          </cell>
          <cell r="S138">
            <v>8.6116866484733712E-2</v>
          </cell>
          <cell r="T138">
            <v>8.4400946701225554E-2</v>
          </cell>
          <cell r="U138">
            <v>7.8137803719083965E-2</v>
          </cell>
          <cell r="V138">
            <v>7.9570572045790988E-2</v>
          </cell>
          <cell r="W138">
            <v>6.7414981056869161E-2</v>
          </cell>
          <cell r="X138">
            <v>6.918925250778829E-2</v>
          </cell>
          <cell r="Y138">
            <v>7.0972320794889798E-2</v>
          </cell>
          <cell r="Z138">
            <v>8.1161039210381425E-2</v>
          </cell>
          <cell r="AA138">
            <v>9.1330969045558597E-2</v>
          </cell>
          <cell r="AB138">
            <v>0.10148216222337392</v>
          </cell>
          <cell r="AC138">
            <v>0.11161467047563511</v>
          </cell>
          <cell r="AD138">
            <v>0.12172854534388311</v>
          </cell>
          <cell r="AE138">
            <v>0.13065396744451496</v>
          </cell>
          <cell r="AF138">
            <v>0.13822891993734998</v>
          </cell>
          <cell r="AG138">
            <v>0.14466429449684937</v>
          </cell>
          <cell r="AH138">
            <v>0.15016920890666652</v>
          </cell>
          <cell r="AI138">
            <v>0.15495140160586041</v>
          </cell>
          <cell r="AJ138">
            <v>0.15923451491591234</v>
          </cell>
          <cell r="AK138">
            <v>0.1633091387325355</v>
          </cell>
          <cell r="AL138">
            <v>0.16748188342713277</v>
          </cell>
          <cell r="AM138">
            <v>0.17205841395310018</v>
          </cell>
          <cell r="AN138">
            <v>0.17734331069682974</v>
          </cell>
          <cell r="AO138">
            <v>0.18351722553971805</v>
          </cell>
          <cell r="AP138">
            <v>0.19027008791123212</v>
          </cell>
          <cell r="AQ138">
            <v>0.19717085345618235</v>
          </cell>
          <cell r="AR138">
            <v>0.20379058024541796</v>
          </cell>
          <cell r="AS138">
            <v>0.2097023735721103</v>
          </cell>
          <cell r="AT138">
            <v>0.21470636775790475</v>
          </cell>
          <cell r="AU138">
            <v>0.21950379368880957</v>
          </cell>
          <cell r="AV138">
            <v>0.22501819759900876</v>
          </cell>
          <cell r="AW138">
            <v>0.23216919025032612</v>
          </cell>
          <cell r="AX138">
            <v>0.24187046492878261</v>
          </cell>
          <cell r="AY138">
            <v>0.25477692741821789</v>
          </cell>
          <cell r="AZ138">
            <v>0.27053773118713742</v>
          </cell>
          <cell r="BA138">
            <v>0.28855322858783772</v>
          </cell>
          <cell r="BB138">
            <v>0.30822814395508891</v>
          </cell>
          <cell r="BC138">
            <v>0.32897367677403144</v>
          </cell>
          <cell r="BD138">
            <v>0.3500950962747893</v>
          </cell>
          <cell r="BE138">
            <v>0.37045450768600907</v>
          </cell>
          <cell r="BF138">
            <v>0.38881793633440553</v>
          </cell>
          <cell r="BG138">
            <v>0.40396680964434828</v>
          </cell>
          <cell r="BH138">
            <v>0.41469194312796109</v>
          </cell>
        </row>
        <row r="146">
          <cell r="J146">
            <v>1</v>
          </cell>
          <cell r="K146">
            <v>1</v>
          </cell>
          <cell r="L146">
            <v>1</v>
          </cell>
          <cell r="M146">
            <v>1</v>
          </cell>
          <cell r="N146">
            <v>1</v>
          </cell>
          <cell r="O146">
            <v>1</v>
          </cell>
          <cell r="P146">
            <v>1</v>
          </cell>
          <cell r="Q146">
            <v>1</v>
          </cell>
          <cell r="R146">
            <v>1</v>
          </cell>
          <cell r="S146">
            <v>1</v>
          </cell>
          <cell r="T146">
            <v>1</v>
          </cell>
          <cell r="U146">
            <v>1</v>
          </cell>
          <cell r="V146">
            <v>1</v>
          </cell>
          <cell r="W146">
            <v>1</v>
          </cell>
          <cell r="X146">
            <v>1</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cell r="AS146">
            <v>0</v>
          </cell>
          <cell r="AT146">
            <v>0</v>
          </cell>
          <cell r="AU146">
            <v>0</v>
          </cell>
          <cell r="AV146">
            <v>0</v>
          </cell>
          <cell r="AW146">
            <v>0</v>
          </cell>
          <cell r="AX146">
            <v>0</v>
          </cell>
          <cell r="AY146">
            <v>0</v>
          </cell>
          <cell r="AZ146">
            <v>0</v>
          </cell>
          <cell r="BA146">
            <v>0</v>
          </cell>
          <cell r="BB146">
            <v>0</v>
          </cell>
          <cell r="BC146">
            <v>0</v>
          </cell>
          <cell r="BD146">
            <v>0</v>
          </cell>
          <cell r="BE146">
            <v>0</v>
          </cell>
          <cell r="BF146">
            <v>0</v>
          </cell>
          <cell r="BG146">
            <v>0</v>
          </cell>
          <cell r="BH146">
            <v>0</v>
          </cell>
        </row>
        <row r="147">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cell r="AS147">
            <v>0</v>
          </cell>
          <cell r="AT147">
            <v>0</v>
          </cell>
          <cell r="AU147">
            <v>0</v>
          </cell>
          <cell r="AV147">
            <v>0</v>
          </cell>
          <cell r="AW147">
            <v>0</v>
          </cell>
          <cell r="AX147">
            <v>0</v>
          </cell>
          <cell r="AY147">
            <v>0</v>
          </cell>
          <cell r="AZ147">
            <v>0</v>
          </cell>
          <cell r="BA147">
            <v>0</v>
          </cell>
          <cell r="BB147">
            <v>0</v>
          </cell>
          <cell r="BC147">
            <v>0</v>
          </cell>
          <cell r="BD147">
            <v>0</v>
          </cell>
          <cell r="BE147">
            <v>0</v>
          </cell>
          <cell r="BF147">
            <v>0</v>
          </cell>
          <cell r="BG147">
            <v>0</v>
          </cell>
          <cell r="BH147">
            <v>0</v>
          </cell>
        </row>
        <row r="148">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cell r="AT148">
            <v>0</v>
          </cell>
          <cell r="AU148">
            <v>0</v>
          </cell>
          <cell r="AV148">
            <v>0</v>
          </cell>
          <cell r="AW148">
            <v>0</v>
          </cell>
          <cell r="AX148">
            <v>0</v>
          </cell>
          <cell r="AY148">
            <v>0</v>
          </cell>
          <cell r="AZ148">
            <v>0</v>
          </cell>
          <cell r="BA148">
            <v>0</v>
          </cell>
          <cell r="BB148">
            <v>0</v>
          </cell>
          <cell r="BC148">
            <v>0</v>
          </cell>
          <cell r="BD148">
            <v>0</v>
          </cell>
          <cell r="BE148">
            <v>0</v>
          </cell>
          <cell r="BF148">
            <v>0</v>
          </cell>
          <cell r="BG148">
            <v>0</v>
          </cell>
          <cell r="BH148">
            <v>0</v>
          </cell>
        </row>
        <row r="159">
          <cell r="J159">
            <v>0.77065893856786982</v>
          </cell>
          <cell r="K159">
            <v>0.77065893856786982</v>
          </cell>
          <cell r="L159">
            <v>0.77065893856786982</v>
          </cell>
          <cell r="M159">
            <v>0.77065893856786982</v>
          </cell>
          <cell r="N159">
            <v>0.76940199837945311</v>
          </cell>
          <cell r="O159">
            <v>0.76568262162547507</v>
          </cell>
          <cell r="P159">
            <v>0.75673981404355384</v>
          </cell>
          <cell r="Q159">
            <v>0.75416941287854689</v>
          </cell>
          <cell r="R159">
            <v>0.74298925020925632</v>
          </cell>
          <cell r="S159">
            <v>0.73744682342866241</v>
          </cell>
          <cell r="T159">
            <v>0.7283088846650424</v>
          </cell>
          <cell r="U159">
            <v>0.72460603122307543</v>
          </cell>
          <cell r="V159">
            <v>0.72198472309539941</v>
          </cell>
          <cell r="W159">
            <v>0.72591620924730282</v>
          </cell>
          <cell r="X159">
            <v>0.72355729227201349</v>
          </cell>
          <cell r="Y159">
            <v>0.72155555555555595</v>
          </cell>
          <cell r="Z159">
            <v>0.72009481101857731</v>
          </cell>
          <cell r="AA159">
            <v>0.71863865546218475</v>
          </cell>
          <cell r="AB159">
            <v>0.71718721461187185</v>
          </cell>
          <cell r="AC159">
            <v>0.71574061882817619</v>
          </cell>
          <cell r="AD159">
            <v>0.71429900332225893</v>
          </cell>
          <cell r="AE159">
            <v>0.71127950223980829</v>
          </cell>
          <cell r="AF159">
            <v>0.70683061466414221</v>
          </cell>
          <cell r="AG159">
            <v>0.70165872821151809</v>
          </cell>
          <cell r="AH159">
            <v>0.69647172383207623</v>
          </cell>
          <cell r="AI159">
            <v>0.69197909407665581</v>
          </cell>
          <cell r="AJ159">
            <v>0.68868817614297839</v>
          </cell>
          <cell r="AK159">
            <v>0.68641862473274062</v>
          </cell>
          <cell r="AL159">
            <v>0.68478752492176509</v>
          </cell>
          <cell r="AM159">
            <v>0.683411122658522</v>
          </cell>
          <cell r="AN159">
            <v>0.68190476190476201</v>
          </cell>
          <cell r="AO159">
            <v>0.6799728950381132</v>
          </cell>
          <cell r="AP159">
            <v>0.67767246906516621</v>
          </cell>
          <cell r="AQ159">
            <v>0.67515740978423511</v>
          </cell>
          <cell r="AR159">
            <v>0.67258205188596809</v>
          </cell>
          <cell r="AS159">
            <v>0.6701011549664162</v>
          </cell>
          <cell r="AT159">
            <v>0.66782063977615314</v>
          </cell>
          <cell r="AU159">
            <v>0.66564947751459791</v>
          </cell>
          <cell r="AV159">
            <v>0.66344703254867821</v>
          </cell>
          <cell r="AW159">
            <v>0.66107225690615179</v>
          </cell>
          <cell r="AX159">
            <v>0.65838367346938775</v>
          </cell>
          <cell r="AY159">
            <v>0.65532682647450713</v>
          </cell>
          <cell r="AZ159">
            <v>0.65184971670446556</v>
          </cell>
          <cell r="BA159">
            <v>0.64799229354943033</v>
          </cell>
          <cell r="BB159">
            <v>0.64379463292380779</v>
          </cell>
          <cell r="BC159">
            <v>0.63929693980495439</v>
          </cell>
          <cell r="BD159">
            <v>0.634590601239438</v>
          </cell>
          <cell r="BE159">
            <v>0.62997170696845406</v>
          </cell>
          <cell r="BF159">
            <v>0.62578855279416234</v>
          </cell>
          <cell r="BG159">
            <v>0.62239070617382908</v>
          </cell>
          <cell r="BH159">
            <v>0.62012903225806393</v>
          </cell>
        </row>
        <row r="160">
          <cell r="J160">
            <v>0</v>
          </cell>
          <cell r="K160">
            <v>0</v>
          </cell>
          <cell r="L160">
            <v>0</v>
          </cell>
          <cell r="M160">
            <v>0</v>
          </cell>
          <cell r="N160">
            <v>1.2569401884166811E-3</v>
          </cell>
          <cell r="O160">
            <v>4.9763169423947826E-3</v>
          </cell>
          <cell r="P160">
            <v>1.1371728520626108E-2</v>
          </cell>
          <cell r="Q160">
            <v>1.060288670745271E-2</v>
          </cell>
          <cell r="R160">
            <v>1.4930088514406806E-2</v>
          </cell>
          <cell r="S160">
            <v>2.198771652269918E-2</v>
          </cell>
          <cell r="T160">
            <v>3.0049711178725479E-2</v>
          </cell>
          <cell r="U160">
            <v>3.1403346889191643E-2</v>
          </cell>
          <cell r="V160">
            <v>3.3762977602273661E-2</v>
          </cell>
          <cell r="W160">
            <v>3.2764696708452334E-2</v>
          </cell>
          <cell r="X160">
            <v>3.3147158930641067E-2</v>
          </cell>
          <cell r="Y160">
            <v>3.4000000000000016E-2</v>
          </cell>
          <cell r="Z160">
            <v>3.5830877642536806E-2</v>
          </cell>
          <cell r="AA160">
            <v>3.7663865546218471E-2</v>
          </cell>
          <cell r="AB160">
            <v>3.9499021526418772E-2</v>
          </cell>
          <cell r="AC160">
            <v>4.1336405529953907E-2</v>
          </cell>
          <cell r="AD160">
            <v>4.3176079734219261E-2</v>
          </cell>
          <cell r="AE160">
            <v>4.6591834959204576E-2</v>
          </cell>
          <cell r="AF160">
            <v>5.1448960030051553E-2</v>
          </cell>
          <cell r="AG160">
            <v>5.7041619269593981E-2</v>
          </cell>
          <cell r="AH160">
            <v>6.2662518090844971E-2</v>
          </cell>
          <cell r="AI160">
            <v>6.7602787456446073E-2</v>
          </cell>
          <cell r="AJ160">
            <v>7.1332014343920558E-2</v>
          </cell>
          <cell r="AK160">
            <v>7.4052443354778577E-2</v>
          </cell>
          <cell r="AL160">
            <v>7.6147537891936387E-2</v>
          </cell>
          <cell r="AM160">
            <v>7.8001632869890147E-2</v>
          </cell>
          <cell r="AN160">
            <v>8.0000000000000016E-2</v>
          </cell>
          <cell r="AO160">
            <v>8.2438887098023772E-2</v>
          </cell>
          <cell r="AP160">
            <v>8.5254093346409057E-2</v>
          </cell>
          <cell r="AQ160">
            <v>8.829187247418667E-2</v>
          </cell>
          <cell r="AR160">
            <v>9.1398074898871001E-2</v>
          </cell>
          <cell r="AS160">
            <v>9.4418131931947938E-2</v>
          </cell>
          <cell r="AT160">
            <v>9.7246319758663519E-2</v>
          </cell>
          <cell r="AU160">
            <v>9.9973870383537847E-2</v>
          </cell>
          <cell r="AV160">
            <v>0.10274162916308176</v>
          </cell>
          <cell r="AW160">
            <v>0.10569086057604904</v>
          </cell>
          <cell r="AX160">
            <v>0.10896326530612245</v>
          </cell>
          <cell r="AY160">
            <v>0.11268043600551626</v>
          </cell>
          <cell r="AZ160">
            <v>0.11682310619723486</v>
          </cell>
          <cell r="BA160">
            <v>0.12135138903402694</v>
          </cell>
          <cell r="BB160">
            <v>0.12622527214432869</v>
          </cell>
          <cell r="BC160">
            <v>0.13140461511361634</v>
          </cell>
          <cell r="BD160">
            <v>0.1367980964986944</v>
          </cell>
          <cell r="BE160">
            <v>0.14210969322332603</v>
          </cell>
          <cell r="BF160">
            <v>0.14699117723345675</v>
          </cell>
          <cell r="BG160">
            <v>0.15109304992516021</v>
          </cell>
          <cell r="BH160">
            <v>0.1540645161290321</v>
          </cell>
        </row>
        <row r="161">
          <cell r="J161">
            <v>0.22934106143213018</v>
          </cell>
          <cell r="K161">
            <v>0.22934106143213018</v>
          </cell>
          <cell r="L161">
            <v>0.22934106143213018</v>
          </cell>
          <cell r="M161">
            <v>0.22934106143213018</v>
          </cell>
          <cell r="N161">
            <v>0.22934106143213018</v>
          </cell>
          <cell r="O161">
            <v>0.22934106143213018</v>
          </cell>
          <cell r="P161">
            <v>0.23188845743582009</v>
          </cell>
          <cell r="Q161">
            <v>0.23522770041400043</v>
          </cell>
          <cell r="R161">
            <v>0.24208066127633687</v>
          </cell>
          <cell r="S161">
            <v>0.24056546004863844</v>
          </cell>
          <cell r="T161">
            <v>0.24164140415623214</v>
          </cell>
          <cell r="U161">
            <v>0.24399062188773291</v>
          </cell>
          <cell r="V161">
            <v>0.24425229930232695</v>
          </cell>
          <cell r="W161">
            <v>0.2413190940442449</v>
          </cell>
          <cell r="X161">
            <v>0.2432955487973455</v>
          </cell>
          <cell r="Y161">
            <v>0.24444444444444402</v>
          </cell>
          <cell r="Z161">
            <v>0.24407431133888591</v>
          </cell>
          <cell r="AA161">
            <v>0.24369747899159677</v>
          </cell>
          <cell r="AB161">
            <v>0.24331376386170933</v>
          </cell>
          <cell r="AC161">
            <v>0.24292297564186993</v>
          </cell>
          <cell r="AD161">
            <v>0.24252491694352185</v>
          </cell>
          <cell r="AE161">
            <v>0.2421286628009871</v>
          </cell>
          <cell r="AF161">
            <v>0.24172042530580629</v>
          </cell>
          <cell r="AG161">
            <v>0.24129965251888796</v>
          </cell>
          <cell r="AH161">
            <v>0.24086575807707877</v>
          </cell>
          <cell r="AI161">
            <v>0.24041811846689809</v>
          </cell>
          <cell r="AJ161">
            <v>0.23997980951310105</v>
          </cell>
          <cell r="AK161">
            <v>0.23952893191248081</v>
          </cell>
          <cell r="AL161">
            <v>0.23906493718629851</v>
          </cell>
          <cell r="AM161">
            <v>0.23858724447158786</v>
          </cell>
          <cell r="AN161">
            <v>0.23809523809523792</v>
          </cell>
          <cell r="AO161">
            <v>0.23758821786386308</v>
          </cell>
          <cell r="AP161">
            <v>0.2370734375884247</v>
          </cell>
          <cell r="AQ161">
            <v>0.23655071774157821</v>
          </cell>
          <cell r="AR161">
            <v>0.23601987321516094</v>
          </cell>
          <cell r="AS161">
            <v>0.23548071310163587</v>
          </cell>
          <cell r="AT161">
            <v>0.23493304046518337</v>
          </cell>
          <cell r="AU161">
            <v>0.2343766521018642</v>
          </cell>
          <cell r="AV161">
            <v>0.23381133828824008</v>
          </cell>
          <cell r="AW161">
            <v>0.23323688251779917</v>
          </cell>
          <cell r="AX161">
            <v>0.23265306122448981</v>
          </cell>
          <cell r="AY161">
            <v>0.23199273751997662</v>
          </cell>
          <cell r="AZ161">
            <v>0.23132717709829953</v>
          </cell>
          <cell r="BA161">
            <v>0.23065631741654269</v>
          </cell>
          <cell r="BB161">
            <v>0.22998009493186355</v>
          </cell>
          <cell r="BC161">
            <v>0.22929844508142927</v>
          </cell>
          <cell r="BD161">
            <v>0.22861130226186765</v>
          </cell>
          <cell r="BE161">
            <v>0.22791859980821993</v>
          </cell>
          <cell r="BF161">
            <v>0.22722026997238087</v>
          </cell>
          <cell r="BG161">
            <v>0.22651624390101066</v>
          </cell>
          <cell r="BH161">
            <v>0.22580645161290391</v>
          </cell>
        </row>
        <row r="170">
          <cell r="J170">
            <v>0.99019089654759684</v>
          </cell>
          <cell r="K170">
            <v>0.98622485971891427</v>
          </cell>
          <cell r="L170">
            <v>0.97881216311330432</v>
          </cell>
          <cell r="M170">
            <v>0.96873634572683265</v>
          </cell>
          <cell r="N170">
            <v>0.96226784041070168</v>
          </cell>
          <cell r="O170">
            <v>0.9266929700604627</v>
          </cell>
          <cell r="P170">
            <v>0.87056740137477318</v>
          </cell>
          <cell r="Q170">
            <v>0.84826314053180152</v>
          </cell>
          <cell r="R170">
            <v>0.89095385177559427</v>
          </cell>
          <cell r="S170">
            <v>0.91388313351526584</v>
          </cell>
          <cell r="T170">
            <v>0.91559905329877433</v>
          </cell>
          <cell r="U170">
            <v>0.92186219628091592</v>
          </cell>
          <cell r="V170">
            <v>0.92042942795420868</v>
          </cell>
          <cell r="W170">
            <v>0.93258501894313062</v>
          </cell>
          <cell r="X170">
            <v>0.93081074749221171</v>
          </cell>
          <cell r="Y170">
            <v>0.92902767920511009</v>
          </cell>
          <cell r="Z170">
            <v>0.91883896078961858</v>
          </cell>
          <cell r="AA170">
            <v>0.90866903095444107</v>
          </cell>
          <cell r="AB170">
            <v>0.89851783777662586</v>
          </cell>
          <cell r="AC170">
            <v>0.888385329524365</v>
          </cell>
          <cell r="AD170">
            <v>0.87827145465611711</v>
          </cell>
          <cell r="AE170">
            <v>0.86934603255548548</v>
          </cell>
          <cell r="AF170">
            <v>0.86177108006265057</v>
          </cell>
          <cell r="AG170">
            <v>0.8553357055031513</v>
          </cell>
          <cell r="AH170">
            <v>0.84983079109333415</v>
          </cell>
          <cell r="AI170">
            <v>0.84504859839414037</v>
          </cell>
          <cell r="AJ170">
            <v>0.84076548508408822</v>
          </cell>
          <cell r="AK170">
            <v>0.83669086126746484</v>
          </cell>
          <cell r="AL170">
            <v>0.83251811657286745</v>
          </cell>
          <cell r="AM170">
            <v>0.82794158604689971</v>
          </cell>
          <cell r="AN170">
            <v>0.82265668930317004</v>
          </cell>
          <cell r="AO170">
            <v>0.81648277446028183</v>
          </cell>
          <cell r="AP170">
            <v>0.80972991208876777</v>
          </cell>
          <cell r="AQ170">
            <v>0.80282914654381743</v>
          </cell>
          <cell r="AR170">
            <v>0.79620941975458193</v>
          </cell>
          <cell r="AS170">
            <v>0.79029762642788948</v>
          </cell>
          <cell r="AT170">
            <v>0.78529363224209503</v>
          </cell>
          <cell r="AU170">
            <v>0.78049620631119032</v>
          </cell>
          <cell r="AV170">
            <v>0.77498180240099113</v>
          </cell>
          <cell r="AW170">
            <v>0.76783080974967377</v>
          </cell>
          <cell r="AX170">
            <v>0.7581295350712175</v>
          </cell>
          <cell r="AY170">
            <v>0.74522307258178211</v>
          </cell>
          <cell r="AZ170">
            <v>0.72946226881286236</v>
          </cell>
          <cell r="BA170">
            <v>0.71144677141216173</v>
          </cell>
          <cell r="BB170">
            <v>0.69177185604491054</v>
          </cell>
          <cell r="BC170">
            <v>0.67102632322596789</v>
          </cell>
          <cell r="BD170">
            <v>0.6499049037252097</v>
          </cell>
          <cell r="BE170">
            <v>0.62954549231398971</v>
          </cell>
          <cell r="BF170">
            <v>0.61118206366559313</v>
          </cell>
          <cell r="BG170">
            <v>0.59603319035565028</v>
          </cell>
          <cell r="BH170">
            <v>0.58530805687203724</v>
          </cell>
        </row>
        <row r="171">
          <cell r="J171">
            <v>9.8091034524031562E-3</v>
          </cell>
          <cell r="K171">
            <v>1.3775140281085729E-2</v>
          </cell>
          <cell r="L171">
            <v>2.1187836886695677E-2</v>
          </cell>
          <cell r="M171">
            <v>3.1263654273167352E-2</v>
          </cell>
          <cell r="N171">
            <v>3.773215958929832E-2</v>
          </cell>
          <cell r="O171">
            <v>7.3307029939537305E-2</v>
          </cell>
          <cell r="P171">
            <v>0.12943259862522682</v>
          </cell>
          <cell r="Q171">
            <v>0.15173685946819848</v>
          </cell>
          <cell r="R171">
            <v>0.10904614822440573</v>
          </cell>
          <cell r="S171">
            <v>8.6116866484734156E-2</v>
          </cell>
          <cell r="T171">
            <v>8.4400946701225665E-2</v>
          </cell>
          <cell r="U171">
            <v>7.8137803719084076E-2</v>
          </cell>
          <cell r="V171">
            <v>7.9570572045791321E-2</v>
          </cell>
          <cell r="W171">
            <v>6.7414981056869383E-2</v>
          </cell>
          <cell r="X171">
            <v>6.918925250778829E-2</v>
          </cell>
          <cell r="Y171">
            <v>7.0972320794889909E-2</v>
          </cell>
          <cell r="Z171">
            <v>8.1161039210381425E-2</v>
          </cell>
          <cell r="AA171">
            <v>9.133096904555893E-2</v>
          </cell>
          <cell r="AB171">
            <v>0.10148216222337414</v>
          </cell>
          <cell r="AC171">
            <v>0.111614670475635</v>
          </cell>
          <cell r="AD171">
            <v>0.12172854534388289</v>
          </cell>
          <cell r="AE171">
            <v>0.13065396744451452</v>
          </cell>
          <cell r="AF171">
            <v>0.13822891993734943</v>
          </cell>
          <cell r="AG171">
            <v>0.1446642944968487</v>
          </cell>
          <cell r="AH171">
            <v>0.15016920890666585</v>
          </cell>
          <cell r="AI171">
            <v>0.15495140160585963</v>
          </cell>
          <cell r="AJ171">
            <v>0.15923451491591178</v>
          </cell>
          <cell r="AK171">
            <v>0.16330913873253516</v>
          </cell>
          <cell r="AL171">
            <v>0.16748188342713255</v>
          </cell>
          <cell r="AM171">
            <v>0.17205841395310029</v>
          </cell>
          <cell r="AN171">
            <v>0.17734331069682996</v>
          </cell>
          <cell r="AO171">
            <v>0.18351722553971817</v>
          </cell>
          <cell r="AP171">
            <v>0.19027008791123223</v>
          </cell>
          <cell r="AQ171">
            <v>0.19717085345618257</v>
          </cell>
          <cell r="AR171">
            <v>0.20379058024541807</v>
          </cell>
          <cell r="AS171">
            <v>0.20970237357211052</v>
          </cell>
          <cell r="AT171">
            <v>0.21470636775790497</v>
          </cell>
          <cell r="AU171">
            <v>0.21950379368880968</v>
          </cell>
          <cell r="AV171">
            <v>0.22501819759900887</v>
          </cell>
          <cell r="AW171">
            <v>0.23216919025032623</v>
          </cell>
          <cell r="AX171">
            <v>0.2418704649287825</v>
          </cell>
          <cell r="AY171">
            <v>0.25477692741821789</v>
          </cell>
          <cell r="AZ171">
            <v>0.27053773118713764</v>
          </cell>
          <cell r="BA171">
            <v>0.28855322858783827</v>
          </cell>
          <cell r="BB171">
            <v>0.30822814395508946</v>
          </cell>
          <cell r="BC171">
            <v>0.32897367677403211</v>
          </cell>
          <cell r="BD171">
            <v>0.3500950962747903</v>
          </cell>
          <cell r="BE171">
            <v>0.37045450768601029</v>
          </cell>
          <cell r="BF171">
            <v>0.38881793633440687</v>
          </cell>
          <cell r="BG171">
            <v>0.40396680964434972</v>
          </cell>
          <cell r="BH171">
            <v>0.41469194312796276</v>
          </cell>
        </row>
        <row r="181">
          <cell r="J181">
            <v>1</v>
          </cell>
          <cell r="K181">
            <v>1</v>
          </cell>
          <cell r="L181">
            <v>1</v>
          </cell>
          <cell r="M181">
            <v>1</v>
          </cell>
          <cell r="N181">
            <v>1</v>
          </cell>
          <cell r="O181">
            <v>1</v>
          </cell>
          <cell r="P181">
            <v>1</v>
          </cell>
          <cell r="Q181">
            <v>1</v>
          </cell>
          <cell r="R181">
            <v>1</v>
          </cell>
          <cell r="S181">
            <v>1</v>
          </cell>
          <cell r="T181">
            <v>1</v>
          </cell>
          <cell r="U181">
            <v>1</v>
          </cell>
          <cell r="V181">
            <v>1</v>
          </cell>
          <cell r="W181">
            <v>1</v>
          </cell>
          <cell r="X181">
            <v>1</v>
          </cell>
          <cell r="Y181">
            <v>1</v>
          </cell>
          <cell r="Z181">
            <v>0.80342798281675831</v>
          </cell>
          <cell r="AA181">
            <v>0.79548305315765544</v>
          </cell>
          <cell r="AB181">
            <v>0.78753750029383396</v>
          </cell>
          <cell r="AC181">
            <v>0.77959130744144678</v>
          </cell>
          <cell r="AD181">
            <v>0.77164445720850083</v>
          </cell>
          <cell r="AE181">
            <v>0.76463948410573357</v>
          </cell>
          <cell r="AF181">
            <v>0.75872077515706771</v>
          </cell>
          <cell r="AG181">
            <v>0.75372258411370774</v>
          </cell>
          <cell r="AH181">
            <v>0.74947902480766226</v>
          </cell>
          <cell r="AI181">
            <v>0.74582406026346471</v>
          </cell>
          <cell r="AJ181">
            <v>0.74256514162556919</v>
          </cell>
          <cell r="AK181">
            <v>0.73947797154124961</v>
          </cell>
          <cell r="AL181">
            <v>0.73631273403676911</v>
          </cell>
          <cell r="AM181">
            <v>0.73281929474927032</v>
          </cell>
          <cell r="AN181">
            <v>0.72874717755730423</v>
          </cell>
          <cell r="AO181">
            <v>0.72394609410270361</v>
          </cell>
          <cell r="AP181">
            <v>0.71866372559981706</v>
          </cell>
          <cell r="AQ181">
            <v>0.71325256012687499</v>
          </cell>
          <cell r="AR181">
            <v>0.70806559837644401</v>
          </cell>
          <cell r="AS181">
            <v>0.70345637288878415</v>
          </cell>
          <cell r="AT181">
            <v>0.69959266529671471</v>
          </cell>
          <cell r="AU181">
            <v>0.69589703604276321</v>
          </cell>
          <cell r="AV181">
            <v>0.69160470499129079</v>
          </cell>
          <cell r="AW181">
            <v>0.68594966621413</v>
          </cell>
          <cell r="AX181">
            <v>0.67816464020576361</v>
          </cell>
          <cell r="AY181">
            <v>0.66772033767674244</v>
          </cell>
          <cell r="AZ181">
            <v>0.6548532933967105</v>
          </cell>
          <cell r="BA181">
            <v>0.64004307370652513</v>
          </cell>
          <cell r="BB181">
            <v>0.62377010569202185</v>
          </cell>
          <cell r="BC181">
            <v>0.60651569268150163</v>
          </cell>
          <cell r="BD181">
            <v>0.58885895452579862</v>
          </cell>
          <cell r="BE181">
            <v>0.57176799000667655</v>
          </cell>
          <cell r="BF181">
            <v>0.55630978175007861</v>
          </cell>
          <cell r="BG181">
            <v>0.54355340147748421</v>
          </cell>
          <cell r="BH181">
            <v>0.53457004830917876</v>
          </cell>
        </row>
        <row r="182">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6.4579777356921803E-2</v>
          </cell>
          <cell r="AA182">
            <v>7.2758655156746913E-2</v>
          </cell>
          <cell r="AB182">
            <v>8.0942319174443472E-2</v>
          </cell>
          <cell r="AC182">
            <v>8.9130898310109688E-2</v>
          </cell>
          <cell r="AD182">
            <v>9.7324526134405523E-2</v>
          </cell>
          <cell r="AE182">
            <v>0.10457503969071835</v>
          </cell>
          <cell r="AF182">
            <v>0.11074659117302114</v>
          </cell>
          <cell r="AG182">
            <v>0.11600525747938904</v>
          </cell>
          <cell r="AH182">
            <v>0.1205172756961007</v>
          </cell>
          <cell r="AI182">
            <v>0.12444905556321523</v>
          </cell>
          <cell r="AJ182">
            <v>0.12797887403600108</v>
          </cell>
          <cell r="AK182">
            <v>0.13134456198032504</v>
          </cell>
          <cell r="AL182">
            <v>0.13479626129448885</v>
          </cell>
          <cell r="AM182">
            <v>0.1385844511270847</v>
          </cell>
          <cell r="AN182">
            <v>0.14295997263085872</v>
          </cell>
          <cell r="AO182">
            <v>0.14807352994465503</v>
          </cell>
          <cell r="AP182">
            <v>0.15367295868462999</v>
          </cell>
          <cell r="AQ182">
            <v>0.15940587249485949</v>
          </cell>
          <cell r="AR182">
            <v>0.16491937543565191</v>
          </cell>
          <cell r="AS182">
            <v>0.16986004286389633</v>
          </cell>
          <cell r="AT182">
            <v>0.17406020430706398</v>
          </cell>
          <cell r="AU182">
            <v>0.17809741387035752</v>
          </cell>
          <cell r="AV182">
            <v>0.18273656975461022</v>
          </cell>
          <cell r="AW182">
            <v>0.18874379960670776</v>
          </cell>
          <cell r="AX182">
            <v>0.19688650844683458</v>
          </cell>
          <cell r="AY182">
            <v>0.20773506009535439</v>
          </cell>
          <cell r="AZ182">
            <v>0.22100923374049483</v>
          </cell>
          <cell r="BA182">
            <v>0.23622949393376258</v>
          </cell>
          <cell r="BB182">
            <v>0.25291544492505663</v>
          </cell>
          <cell r="BC182">
            <v>0.27058581517316455</v>
          </cell>
          <cell r="BD182">
            <v>0.28866151707384935</v>
          </cell>
          <cell r="BE182">
            <v>0.30617448455978785</v>
          </cell>
          <cell r="BF182">
            <v>0.3220577681958347</v>
          </cell>
          <cell r="BG182">
            <v>0.33524232993636927</v>
          </cell>
          <cell r="BH182">
            <v>0.34465700483091788</v>
          </cell>
        </row>
        <row r="183">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0.13199223982631986</v>
          </cell>
          <cell r="AA183">
            <v>0.13175829168559758</v>
          </cell>
          <cell r="AB183">
            <v>0.13152018053172251</v>
          </cell>
          <cell r="AC183">
            <v>0.13127779424844366</v>
          </cell>
          <cell r="AD183">
            <v>0.13103101665709366</v>
          </cell>
          <cell r="AE183">
            <v>0.130785476203548</v>
          </cell>
          <cell r="AF183">
            <v>0.13053263366991133</v>
          </cell>
          <cell r="AG183">
            <v>0.13027215840690312</v>
          </cell>
          <cell r="AH183">
            <v>0.13000369949623716</v>
          </cell>
          <cell r="AI183">
            <v>0.12972688417332004</v>
          </cell>
          <cell r="AJ183">
            <v>0.12945598433842981</v>
          </cell>
          <cell r="AK183">
            <v>0.12917746647842537</v>
          </cell>
          <cell r="AL183">
            <v>0.12889100466874201</v>
          </cell>
          <cell r="AM183">
            <v>0.12859625412364512</v>
          </cell>
          <cell r="AN183">
            <v>0.12829284981183706</v>
          </cell>
          <cell r="AO183">
            <v>0.12798037595264139</v>
          </cell>
          <cell r="AP183">
            <v>0.12766331571555303</v>
          </cell>
          <cell r="AQ183">
            <v>0.12734156737826546</v>
          </cell>
          <cell r="AR183">
            <v>0.12701502618790417</v>
          </cell>
          <cell r="AS183">
            <v>0.12668358424731957</v>
          </cell>
          <cell r="AT183">
            <v>0.12634713039622131</v>
          </cell>
          <cell r="AU183">
            <v>0.1260055500868793</v>
          </cell>
          <cell r="AV183">
            <v>0.12565872525409902</v>
          </cell>
          <cell r="AW183">
            <v>0.12530653417916218</v>
          </cell>
          <cell r="AX183">
            <v>0.12494885134740176</v>
          </cell>
          <cell r="AY183">
            <v>0.12454460222790315</v>
          </cell>
          <cell r="AZ183">
            <v>0.12413747286279471</v>
          </cell>
          <cell r="BA183">
            <v>0.12372743235971238</v>
          </cell>
          <cell r="BB183">
            <v>0.12331444938292144</v>
          </cell>
          <cell r="BC183">
            <v>0.12289849214533377</v>
          </cell>
          <cell r="BD183">
            <v>0.12247952840035192</v>
          </cell>
          <cell r="BE183">
            <v>0.12205752543353567</v>
          </cell>
          <cell r="BF183">
            <v>0.12163245005408664</v>
          </cell>
          <cell r="BG183">
            <v>0.12120426858614659</v>
          </cell>
          <cell r="BH183">
            <v>0.12077294685990349</v>
          </cell>
        </row>
        <row r="191">
          <cell r="J191">
            <v>1</v>
          </cell>
          <cell r="K191">
            <v>1</v>
          </cell>
          <cell r="L191">
            <v>1</v>
          </cell>
          <cell r="M191">
            <v>1</v>
          </cell>
          <cell r="N191">
            <v>1</v>
          </cell>
          <cell r="O191">
            <v>1</v>
          </cell>
          <cell r="P191">
            <v>1</v>
          </cell>
          <cell r="Q191">
            <v>1</v>
          </cell>
          <cell r="R191">
            <v>1</v>
          </cell>
          <cell r="S191">
            <v>1</v>
          </cell>
          <cell r="T191">
            <v>1</v>
          </cell>
          <cell r="U191">
            <v>1</v>
          </cell>
          <cell r="V191">
            <v>1</v>
          </cell>
          <cell r="W191">
            <v>1</v>
          </cell>
          <cell r="X191">
            <v>1</v>
          </cell>
          <cell r="Y191">
            <v>1</v>
          </cell>
          <cell r="Z191">
            <v>1</v>
          </cell>
          <cell r="AA191">
            <v>1</v>
          </cell>
          <cell r="AB191">
            <v>1</v>
          </cell>
          <cell r="AC191">
            <v>1</v>
          </cell>
          <cell r="AD191">
            <v>1</v>
          </cell>
          <cell r="AE191">
            <v>1</v>
          </cell>
          <cell r="AF191">
            <v>1</v>
          </cell>
          <cell r="AG191">
            <v>1</v>
          </cell>
          <cell r="AH191">
            <v>1</v>
          </cell>
          <cell r="AI191">
            <v>1</v>
          </cell>
          <cell r="AJ191">
            <v>1</v>
          </cell>
          <cell r="AK191">
            <v>1</v>
          </cell>
          <cell r="AL191">
            <v>1</v>
          </cell>
          <cell r="AM191">
            <v>1</v>
          </cell>
          <cell r="AN191">
            <v>1</v>
          </cell>
          <cell r="AO191">
            <v>1</v>
          </cell>
          <cell r="AP191">
            <v>1</v>
          </cell>
          <cell r="AQ191">
            <v>1</v>
          </cell>
          <cell r="AR191">
            <v>1</v>
          </cell>
          <cell r="AS191">
            <v>1</v>
          </cell>
          <cell r="AT191">
            <v>1</v>
          </cell>
          <cell r="AU191">
            <v>1</v>
          </cell>
          <cell r="AV191">
            <v>1</v>
          </cell>
          <cell r="AW191">
            <v>1</v>
          </cell>
          <cell r="AX191">
            <v>1</v>
          </cell>
          <cell r="AY191">
            <v>1</v>
          </cell>
          <cell r="AZ191">
            <v>1</v>
          </cell>
          <cell r="BA191">
            <v>1</v>
          </cell>
          <cell r="BB191">
            <v>1</v>
          </cell>
          <cell r="BC191">
            <v>1</v>
          </cell>
          <cell r="BD191">
            <v>1</v>
          </cell>
          <cell r="BE191">
            <v>1</v>
          </cell>
          <cell r="BF191">
            <v>1</v>
          </cell>
          <cell r="BG191">
            <v>1</v>
          </cell>
          <cell r="BH191">
            <v>1</v>
          </cell>
        </row>
        <row r="192">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cell r="BB192">
            <v>0</v>
          </cell>
          <cell r="BC192">
            <v>0</v>
          </cell>
          <cell r="BD192">
            <v>0</v>
          </cell>
          <cell r="BE192">
            <v>0</v>
          </cell>
          <cell r="BF192">
            <v>0</v>
          </cell>
          <cell r="BG192">
            <v>0</v>
          </cell>
          <cell r="BH192">
            <v>0</v>
          </cell>
        </row>
        <row r="193">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0</v>
          </cell>
          <cell r="BA193">
            <v>0</v>
          </cell>
          <cell r="BB193">
            <v>0</v>
          </cell>
          <cell r="BC193">
            <v>0</v>
          </cell>
          <cell r="BD193">
            <v>0</v>
          </cell>
          <cell r="BE193">
            <v>0</v>
          </cell>
          <cell r="BF193">
            <v>0</v>
          </cell>
          <cell r="BG193">
            <v>0</v>
          </cell>
          <cell r="BH193">
            <v>0</v>
          </cell>
        </row>
        <row r="201">
          <cell r="J201">
            <v>1</v>
          </cell>
          <cell r="K201">
            <v>1</v>
          </cell>
          <cell r="L201">
            <v>1</v>
          </cell>
          <cell r="M201">
            <v>1</v>
          </cell>
          <cell r="N201">
            <v>1</v>
          </cell>
          <cell r="O201">
            <v>0.94452102510189928</v>
          </cell>
          <cell r="P201">
            <v>0.96908005012286602</v>
          </cell>
          <cell r="Q201">
            <v>0.95340316272049042</v>
          </cell>
          <cell r="R201">
            <v>0.94869821726304981</v>
          </cell>
          <cell r="S201">
            <v>0.92989782768843254</v>
          </cell>
          <cell r="T201">
            <v>0.9333784957004585</v>
          </cell>
          <cell r="U201">
            <v>0.92922157598108868</v>
          </cell>
          <cell r="V201">
            <v>0.93042449641313929</v>
          </cell>
          <cell r="W201">
            <v>0.93802214286195484</v>
          </cell>
          <cell r="X201">
            <v>0.93041179403555829</v>
          </cell>
          <cell r="Y201">
            <v>0.92902767920510998</v>
          </cell>
          <cell r="Z201">
            <v>0.9257739160808629</v>
          </cell>
          <cell r="AA201">
            <v>0.92252207029758082</v>
          </cell>
          <cell r="AB201">
            <v>0.91927214016101932</v>
          </cell>
          <cell r="AC201">
            <v>0.91602412397892974</v>
          </cell>
          <cell r="AD201">
            <v>0.91277802006105524</v>
          </cell>
          <cell r="AE201">
            <v>0.90403104405314072</v>
          </cell>
          <cell r="AF201">
            <v>0.89034057569998182</v>
          </cell>
          <cell r="AG201">
            <v>0.87426271702776281</v>
          </cell>
          <cell r="AH201">
            <v>0.85833046078241304</v>
          </cell>
          <cell r="AI201">
            <v>0.84504859839414004</v>
          </cell>
          <cell r="AJ201">
            <v>0.83623794742144975</v>
          </cell>
          <cell r="AK201">
            <v>0.8310691678529023</v>
          </cell>
          <cell r="AL201">
            <v>0.82806322746598238</v>
          </cell>
          <cell r="AM201">
            <v>0.82574845377654782</v>
          </cell>
          <cell r="AN201">
            <v>0.8226566893031706</v>
          </cell>
          <cell r="AO201">
            <v>0.81769118396684481</v>
          </cell>
          <cell r="AP201">
            <v>0.81122980628484676</v>
          </cell>
          <cell r="AQ201">
            <v>0.80401697532978289</v>
          </cell>
          <cell r="AR201">
            <v>0.79679381187228626</v>
          </cell>
          <cell r="AS201">
            <v>0.79029762642788992</v>
          </cell>
          <cell r="AT201">
            <v>0.7849717306683347</v>
          </cell>
          <cell r="AU201">
            <v>0.7800965291898313</v>
          </cell>
          <cell r="AV201">
            <v>0.77466519041598969</v>
          </cell>
          <cell r="AW201">
            <v>0.76767504667511066</v>
          </cell>
          <cell r="AX201">
            <v>0.75812953507121739</v>
          </cell>
          <cell r="AY201">
            <v>0.74530869586199222</v>
          </cell>
          <cell r="AZ201">
            <v>0.72956836570174899</v>
          </cell>
          <cell r="BA201">
            <v>0.71153062310215032</v>
          </cell>
          <cell r="BB201">
            <v>0.69181301186752409</v>
          </cell>
          <cell r="BC201">
            <v>0.671026323225968</v>
          </cell>
          <cell r="BD201">
            <v>0.64988236229224594</v>
          </cell>
          <cell r="BE201">
            <v>0.62951758557085424</v>
          </cell>
          <cell r="BF201">
            <v>0.61116001008277476</v>
          </cell>
          <cell r="BG201">
            <v>0.5960223571864387</v>
          </cell>
          <cell r="BH201">
            <v>0.58530805687203813</v>
          </cell>
        </row>
        <row r="202">
          <cell r="J202">
            <v>0</v>
          </cell>
          <cell r="K202">
            <v>0</v>
          </cell>
          <cell r="L202">
            <v>0</v>
          </cell>
          <cell r="M202">
            <v>0</v>
          </cell>
          <cell r="N202">
            <v>0</v>
          </cell>
          <cell r="O202">
            <v>5.5478974898100719E-2</v>
          </cell>
          <cell r="P202">
            <v>3.0919949877133979E-2</v>
          </cell>
          <cell r="Q202">
            <v>4.6596837279509584E-2</v>
          </cell>
          <cell r="R202">
            <v>5.1301782736950186E-2</v>
          </cell>
          <cell r="S202">
            <v>7.0102172311567457E-2</v>
          </cell>
          <cell r="T202">
            <v>6.6621504299541501E-2</v>
          </cell>
          <cell r="U202">
            <v>7.0778424018911323E-2</v>
          </cell>
          <cell r="V202">
            <v>6.957550358686071E-2</v>
          </cell>
          <cell r="W202">
            <v>6.1977857138045156E-2</v>
          </cell>
          <cell r="X202">
            <v>6.9588205964441707E-2</v>
          </cell>
          <cell r="Y202">
            <v>7.097232079489002E-2</v>
          </cell>
          <cell r="Z202">
            <v>7.4226083919137098E-2</v>
          </cell>
          <cell r="AA202">
            <v>7.7477929702419179E-2</v>
          </cell>
          <cell r="AB202">
            <v>8.0727859838980676E-2</v>
          </cell>
          <cell r="AC202">
            <v>8.3975876021070262E-2</v>
          </cell>
          <cell r="AD202">
            <v>8.722197993894476E-2</v>
          </cell>
          <cell r="AE202">
            <v>9.596895594685928E-2</v>
          </cell>
          <cell r="AF202">
            <v>0.10965942430001818</v>
          </cell>
          <cell r="AG202">
            <v>0.12573728297223719</v>
          </cell>
          <cell r="AH202">
            <v>0.14166953921758696</v>
          </cell>
          <cell r="AI202">
            <v>0.15495140160585996</v>
          </cell>
          <cell r="AJ202">
            <v>0.16376205257855025</v>
          </cell>
          <cell r="AK202">
            <v>0.1689308321470977</v>
          </cell>
          <cell r="AL202">
            <v>0.17193677253401762</v>
          </cell>
          <cell r="AM202">
            <v>0.17425154622345218</v>
          </cell>
          <cell r="AN202">
            <v>0.1773433106968294</v>
          </cell>
          <cell r="AO202">
            <v>0.18230881603315519</v>
          </cell>
          <cell r="AP202">
            <v>0.18877019371515324</v>
          </cell>
          <cell r="AQ202">
            <v>0.19598302467021711</v>
          </cell>
          <cell r="AR202">
            <v>0.20320618812771374</v>
          </cell>
          <cell r="AS202">
            <v>0.20970237357211008</v>
          </cell>
          <cell r="AT202">
            <v>0.2150282693316653</v>
          </cell>
          <cell r="AU202">
            <v>0.2199034708101687</v>
          </cell>
          <cell r="AV202">
            <v>0.22533480958401031</v>
          </cell>
          <cell r="AW202">
            <v>0.23232495332488934</v>
          </cell>
          <cell r="AX202">
            <v>0.24187046492878261</v>
          </cell>
          <cell r="AY202">
            <v>0.25469130413800778</v>
          </cell>
          <cell r="AZ202">
            <v>0.27043163429825101</v>
          </cell>
          <cell r="BA202">
            <v>0.28846937689784968</v>
          </cell>
          <cell r="BB202">
            <v>0.30818698813247591</v>
          </cell>
          <cell r="BC202">
            <v>0.328973676774032</v>
          </cell>
          <cell r="BD202">
            <v>0.35011763770775406</v>
          </cell>
          <cell r="BE202">
            <v>0.37048241442914576</v>
          </cell>
          <cell r="BF202">
            <v>0.38883998991722524</v>
          </cell>
          <cell r="BG202">
            <v>0.4039776428135613</v>
          </cell>
          <cell r="BH202">
            <v>0.41469194312796187</v>
          </cell>
        </row>
        <row r="210">
          <cell r="J210">
            <v>1</v>
          </cell>
          <cell r="K210">
            <v>1</v>
          </cell>
          <cell r="L210">
            <v>1</v>
          </cell>
          <cell r="M210">
            <v>1</v>
          </cell>
          <cell r="N210">
            <v>1</v>
          </cell>
          <cell r="O210">
            <v>0.94637967286556945</v>
          </cell>
          <cell r="P210">
            <v>0.97014193471869636</v>
          </cell>
          <cell r="Q210">
            <v>0.95497842641216069</v>
          </cell>
          <cell r="R210">
            <v>0.95042426672011771</v>
          </cell>
          <cell r="S210">
            <v>0.93221121880322533</v>
          </cell>
          <cell r="T210">
            <v>0.93558498048998895</v>
          </cell>
          <cell r="U210">
            <v>0.93155564100261434</v>
          </cell>
          <cell r="V210">
            <v>0.93272176477490798</v>
          </cell>
          <cell r="W210">
            <v>0.94008470387775556</v>
          </cell>
          <cell r="X210">
            <v>0.93270945147602435</v>
          </cell>
          <cell r="Y210">
            <v>0.93136766610220134</v>
          </cell>
          <cell r="Z210">
            <v>0.92821289140307539</v>
          </cell>
          <cell r="AA210">
            <v>0.92505924760520197</v>
          </cell>
          <cell r="AB210">
            <v>0.92190673410059332</v>
          </cell>
          <cell r="AC210">
            <v>0.91875535028169864</v>
          </cell>
          <cell r="AD210">
            <v>0.91560509554140124</v>
          </cell>
          <cell r="AE210">
            <v>0.90711277924192724</v>
          </cell>
          <cell r="AF210">
            <v>0.8938102968796412</v>
          </cell>
          <cell r="AG210">
            <v>0.87817154623670246</v>
          </cell>
          <cell r="AH210">
            <v>0.86265677221718506</v>
          </cell>
          <cell r="AI210">
            <v>0.84970949255388772</v>
          </cell>
          <cell r="AJ210">
            <v>0.84111403406923158</v>
          </cell>
          <cell r="AK210">
            <v>0.83606898702465238</v>
          </cell>
          <cell r="AL210">
            <v>0.83313414991355228</v>
          </cell>
          <cell r="AM210">
            <v>0.83087370214349565</v>
          </cell>
          <cell r="AN210">
            <v>0.82785391745226966</v>
          </cell>
          <cell r="AO210">
            <v>0.82300262239917965</v>
          </cell>
          <cell r="AP210">
            <v>0.81668729040254218</v>
          </cell>
          <cell r="AQ210">
            <v>0.80963405371739616</v>
          </cell>
          <cell r="AR210">
            <v>0.80256707738884592</v>
          </cell>
          <cell r="AS210">
            <v>0.79620824972570114</v>
          </cell>
          <cell r="AT210">
            <v>0.79099276820073694</v>
          </cell>
          <cell r="AU210">
            <v>0.78621689979748899</v>
          </cell>
          <cell r="AV210">
            <v>0.78089426862694056</v>
          </cell>
          <cell r="AW210">
            <v>0.7740409946184087</v>
          </cell>
          <cell r="AX210">
            <v>0.76467686235816479</v>
          </cell>
          <cell r="AY210">
            <v>0.75208958988001284</v>
          </cell>
          <cell r="AZ210">
            <v>0.73662023738042826</v>
          </cell>
          <cell r="BA210">
            <v>0.71887160764548796</v>
          </cell>
          <cell r="BB210">
            <v>0.69944381758374341</v>
          </cell>
          <cell r="BC210">
            <v>0.67893295107559093</v>
          </cell>
          <cell r="BD210">
            <v>0.65803819585662571</v>
          </cell>
          <cell r="BE210">
            <v>0.63788347678624391</v>
          </cell>
          <cell r="BF210">
            <v>0.61969000309401767</v>
          </cell>
          <cell r="BG210">
            <v>0.60466962168555072</v>
          </cell>
          <cell r="BH210">
            <v>0.59402845083632949</v>
          </cell>
        </row>
        <row r="211">
          <cell r="J211">
            <v>0</v>
          </cell>
          <cell r="K211">
            <v>0</v>
          </cell>
          <cell r="L211">
            <v>0</v>
          </cell>
          <cell r="M211">
            <v>0</v>
          </cell>
          <cell r="N211">
            <v>0</v>
          </cell>
          <cell r="O211">
            <v>5.3620327134430545E-2</v>
          </cell>
          <cell r="P211">
            <v>2.9858065281303636E-2</v>
          </cell>
          <cell r="Q211">
            <v>4.5021573587839314E-2</v>
          </cell>
          <cell r="R211">
            <v>4.9575733279882295E-2</v>
          </cell>
          <cell r="S211">
            <v>6.7788781196774672E-2</v>
          </cell>
          <cell r="T211">
            <v>6.4415019510011051E-2</v>
          </cell>
          <cell r="U211">
            <v>6.8444358997385657E-2</v>
          </cell>
          <cell r="V211">
            <v>6.727823522509202E-2</v>
          </cell>
          <cell r="W211">
            <v>5.9915296122244444E-2</v>
          </cell>
          <cell r="X211">
            <v>6.7290548523975646E-2</v>
          </cell>
          <cell r="Y211">
            <v>6.8632333897798659E-2</v>
          </cell>
          <cell r="Z211">
            <v>7.1787108596924609E-2</v>
          </cell>
          <cell r="AA211">
            <v>7.4940752394798027E-2</v>
          </cell>
          <cell r="AB211">
            <v>7.8093265899406683E-2</v>
          </cell>
          <cell r="AC211">
            <v>8.1244649718301365E-2</v>
          </cell>
          <cell r="AD211">
            <v>8.4394904458598763E-2</v>
          </cell>
          <cell r="AE211">
            <v>9.2887220758072764E-2</v>
          </cell>
          <cell r="AF211">
            <v>0.1061897031203588</v>
          </cell>
          <cell r="AG211">
            <v>0.12182845376329754</v>
          </cell>
          <cell r="AH211">
            <v>0.13734322778281494</v>
          </cell>
          <cell r="AI211">
            <v>0.15029050744611228</v>
          </cell>
          <cell r="AJ211">
            <v>0.15888596593076842</v>
          </cell>
          <cell r="AK211">
            <v>0.16393101297534762</v>
          </cell>
          <cell r="AL211">
            <v>0.16686585008644772</v>
          </cell>
          <cell r="AM211">
            <v>0.16912629785650435</v>
          </cell>
          <cell r="AN211">
            <v>0.17214608254773034</v>
          </cell>
          <cell r="AO211">
            <v>0.17699737760082035</v>
          </cell>
          <cell r="AP211">
            <v>0.18331270959745782</v>
          </cell>
          <cell r="AQ211">
            <v>0.19036594628260384</v>
          </cell>
          <cell r="AR211">
            <v>0.19743292261115408</v>
          </cell>
          <cell r="AS211">
            <v>0.20379175027429886</v>
          </cell>
          <cell r="AT211">
            <v>0.20900723179926306</v>
          </cell>
          <cell r="AU211">
            <v>0.21378310020251101</v>
          </cell>
          <cell r="AV211">
            <v>0.21910573137305944</v>
          </cell>
          <cell r="AW211">
            <v>0.2259590053815913</v>
          </cell>
          <cell r="AX211">
            <v>0.23532313764183521</v>
          </cell>
          <cell r="AY211">
            <v>0.24791041011998716</v>
          </cell>
          <cell r="AZ211">
            <v>0.26337976261957174</v>
          </cell>
          <cell r="BA211">
            <v>0.28112839235451204</v>
          </cell>
          <cell r="BB211">
            <v>0.30055618241625659</v>
          </cell>
          <cell r="BC211">
            <v>0.32106704892440907</v>
          </cell>
          <cell r="BD211">
            <v>0.34196180414337429</v>
          </cell>
          <cell r="BE211">
            <v>0.36211652321375609</v>
          </cell>
          <cell r="BF211">
            <v>0.38030999690598233</v>
          </cell>
          <cell r="BG211">
            <v>0.39533037831444928</v>
          </cell>
          <cell r="BH211">
            <v>0.40597154916367051</v>
          </cell>
        </row>
        <row r="220">
          <cell r="J220">
            <v>1</v>
          </cell>
          <cell r="K220">
            <v>1</v>
          </cell>
          <cell r="L220">
            <v>1</v>
          </cell>
          <cell r="M220">
            <v>1</v>
          </cell>
          <cell r="N220">
            <v>1</v>
          </cell>
          <cell r="O220">
            <v>0.94062776670981951</v>
          </cell>
          <cell r="P220">
            <v>0.9690655315779052</v>
          </cell>
          <cell r="Q220">
            <v>0.95334317628605536</v>
          </cell>
          <cell r="R220">
            <v>0.9485175751009477</v>
          </cell>
          <cell r="S220">
            <v>0.92988637169804889</v>
          </cell>
          <cell r="T220">
            <v>0.93900312089932103</v>
          </cell>
          <cell r="U220">
            <v>0.93414831537249221</v>
          </cell>
          <cell r="V220">
            <v>0.92334743989959012</v>
          </cell>
          <cell r="W220">
            <v>1</v>
          </cell>
          <cell r="X220">
            <v>1</v>
          </cell>
          <cell r="Y220">
            <v>0.92360580595874708</v>
          </cell>
          <cell r="Z220">
            <v>0.92360580595874719</v>
          </cell>
          <cell r="AA220">
            <v>0.92360580595874697</v>
          </cell>
          <cell r="AB220">
            <v>0.92360580595874719</v>
          </cell>
          <cell r="AC220">
            <v>0.92360580595874708</v>
          </cell>
          <cell r="AD220">
            <v>0.92360580595874719</v>
          </cell>
          <cell r="AE220">
            <v>0.92271178692709266</v>
          </cell>
          <cell r="AF220">
            <v>0.92081654648973821</v>
          </cell>
          <cell r="AG220">
            <v>0.91828573782619338</v>
          </cell>
          <cell r="AH220">
            <v>0.91548467233566455</v>
          </cell>
          <cell r="AI220">
            <v>0.91277802006105546</v>
          </cell>
          <cell r="AJ220">
            <v>0.91043833770996407</v>
          </cell>
          <cell r="AK220">
            <v>0.90837224075309997</v>
          </cell>
          <cell r="AL220">
            <v>0.90639518865329338</v>
          </cell>
          <cell r="AM220">
            <v>0.90432292188230234</v>
          </cell>
          <cell r="AN220">
            <v>0.90197146280361595</v>
          </cell>
          <cell r="AO220">
            <v>0.89920677845795227</v>
          </cell>
          <cell r="AP220">
            <v>0.89609346848447358</v>
          </cell>
          <cell r="AQ220">
            <v>0.89274560473033937</v>
          </cell>
          <cell r="AR220">
            <v>0.88927702454502422</v>
          </cell>
          <cell r="AS220">
            <v>0.88580129425199872</v>
          </cell>
          <cell r="AT220">
            <v>0.88241090870672267</v>
          </cell>
          <cell r="AU220">
            <v>0.87911503684015646</v>
          </cell>
          <cell r="AV220">
            <v>0.87590206703140805</v>
          </cell>
          <cell r="AW220">
            <v>0.8727604186468314</v>
          </cell>
          <cell r="AX220">
            <v>0.86967854039965264</v>
          </cell>
          <cell r="AY220">
            <v>0.86663560535471651</v>
          </cell>
          <cell r="AZ220">
            <v>0.8635736400484908</v>
          </cell>
          <cell r="BA220">
            <v>0.8604255076187638</v>
          </cell>
          <cell r="BB220">
            <v>0.85712422811609545</v>
          </cell>
          <cell r="BC220">
            <v>0.85360299300547626</v>
          </cell>
          <cell r="BD220">
            <v>0.84985295262874927</v>
          </cell>
          <cell r="BE220">
            <v>0.84609620765695193</v>
          </cell>
          <cell r="BF220">
            <v>0.84261194872231371</v>
          </cell>
          <cell r="BG220">
            <v>0.83967868317453287</v>
          </cell>
          <cell r="BH220">
            <v>0.83757444504602041</v>
          </cell>
        </row>
        <row r="221">
          <cell r="J221">
            <v>0</v>
          </cell>
          <cell r="K221">
            <v>0</v>
          </cell>
          <cell r="L221">
            <v>0</v>
          </cell>
          <cell r="M221">
            <v>0</v>
          </cell>
          <cell r="N221">
            <v>0</v>
          </cell>
          <cell r="O221">
            <v>5.9372233290180383E-2</v>
          </cell>
          <cell r="P221">
            <v>3.093446842209471E-2</v>
          </cell>
          <cell r="Q221">
            <v>4.6656823713944591E-2</v>
          </cell>
          <cell r="R221">
            <v>5.14824248990522E-2</v>
          </cell>
          <cell r="S221">
            <v>7.0113628301951184E-2</v>
          </cell>
          <cell r="T221">
            <v>6.099687910067899E-2</v>
          </cell>
          <cell r="U221">
            <v>6.5851684627507789E-2</v>
          </cell>
          <cell r="V221">
            <v>7.6652560100409786E-2</v>
          </cell>
          <cell r="W221">
            <v>0</v>
          </cell>
          <cell r="X221">
            <v>0</v>
          </cell>
          <cell r="Y221">
            <v>7.6394194041253013E-2</v>
          </cell>
          <cell r="Z221">
            <v>7.6394194041252819E-2</v>
          </cell>
          <cell r="AA221">
            <v>7.6394194041252972E-2</v>
          </cell>
          <cell r="AB221">
            <v>7.6394194041252791E-2</v>
          </cell>
          <cell r="AC221">
            <v>7.639419404125293E-2</v>
          </cell>
          <cell r="AD221">
            <v>7.6394194041252736E-2</v>
          </cell>
          <cell r="AE221">
            <v>7.7288213072907397E-2</v>
          </cell>
          <cell r="AF221">
            <v>7.9183453510261806E-2</v>
          </cell>
          <cell r="AG221">
            <v>8.1714262173806576E-2</v>
          </cell>
          <cell r="AH221">
            <v>8.4515327664335407E-2</v>
          </cell>
          <cell r="AI221">
            <v>8.7221979938944622E-2</v>
          </cell>
          <cell r="AJ221">
            <v>8.9561662290035982E-2</v>
          </cell>
          <cell r="AK221">
            <v>9.1627759246900004E-2</v>
          </cell>
          <cell r="AL221">
            <v>9.3604811346706562E-2</v>
          </cell>
          <cell r="AM221">
            <v>9.5677078117697587E-2</v>
          </cell>
          <cell r="AN221">
            <v>9.8028537196383991E-2</v>
          </cell>
          <cell r="AO221">
            <v>0.10079322154204774</v>
          </cell>
          <cell r="AP221">
            <v>0.10390653151552637</v>
          </cell>
          <cell r="AQ221">
            <v>0.10725439526966073</v>
          </cell>
          <cell r="AR221">
            <v>0.11072297545497574</v>
          </cell>
          <cell r="AS221">
            <v>0.11419870574800131</v>
          </cell>
          <cell r="AT221">
            <v>0.11758909129327727</v>
          </cell>
          <cell r="AU221">
            <v>0.12088496315984362</v>
          </cell>
          <cell r="AV221">
            <v>0.12409793296859201</v>
          </cell>
          <cell r="AW221">
            <v>0.12723958135316854</v>
          </cell>
          <cell r="AX221">
            <v>0.13032145960034741</v>
          </cell>
          <cell r="AY221">
            <v>0.13336439464528357</v>
          </cell>
          <cell r="AZ221">
            <v>0.1364263599515092</v>
          </cell>
          <cell r="BA221">
            <v>0.13957449238123626</v>
          </cell>
          <cell r="BB221">
            <v>0.14287577188390457</v>
          </cell>
          <cell r="BC221">
            <v>0.14639700699452371</v>
          </cell>
          <cell r="BD221">
            <v>0.1501470473712507</v>
          </cell>
          <cell r="BE221">
            <v>0.1539037923430481</v>
          </cell>
          <cell r="BF221">
            <v>0.15738805127768629</v>
          </cell>
          <cell r="BG221">
            <v>0.1603213168254671</v>
          </cell>
          <cell r="BH221">
            <v>0.16242555495397953</v>
          </cell>
        </row>
        <row r="230">
          <cell r="J230">
            <v>1</v>
          </cell>
          <cell r="K230">
            <v>1</v>
          </cell>
          <cell r="L230">
            <v>1</v>
          </cell>
          <cell r="M230">
            <v>1</v>
          </cell>
          <cell r="N230">
            <v>1</v>
          </cell>
          <cell r="O230">
            <v>0.94062776670981951</v>
          </cell>
          <cell r="P230">
            <v>0.96906553157790531</v>
          </cell>
          <cell r="Q230">
            <v>0.95334317628605536</v>
          </cell>
          <cell r="R230">
            <v>0.9485175751009477</v>
          </cell>
          <cell r="S230">
            <v>0.92988637169804889</v>
          </cell>
          <cell r="T230">
            <v>0.93900312089932103</v>
          </cell>
          <cell r="U230">
            <v>0.9341483153724921</v>
          </cell>
          <cell r="V230">
            <v>0.91602876486753515</v>
          </cell>
          <cell r="W230">
            <v>1</v>
          </cell>
          <cell r="X230">
            <v>1</v>
          </cell>
          <cell r="Y230">
            <v>0.92360580595874697</v>
          </cell>
          <cell r="Z230">
            <v>0.92360580595874719</v>
          </cell>
          <cell r="AA230">
            <v>0.92360580595874697</v>
          </cell>
          <cell r="AB230">
            <v>0.92360580595874719</v>
          </cell>
          <cell r="AC230">
            <v>0.92360580595874708</v>
          </cell>
          <cell r="AD230">
            <v>0.92360580595874719</v>
          </cell>
          <cell r="AE230">
            <v>0.92271178692709255</v>
          </cell>
          <cell r="AF230">
            <v>0.92081654648973821</v>
          </cell>
          <cell r="AG230">
            <v>0.91828573782619338</v>
          </cell>
          <cell r="AH230">
            <v>0.91548467233566455</v>
          </cell>
          <cell r="AI230">
            <v>0.91277802006105535</v>
          </cell>
          <cell r="AJ230">
            <v>0.91043833770996396</v>
          </cell>
          <cell r="AK230">
            <v>0.90837224075309997</v>
          </cell>
          <cell r="AL230">
            <v>0.90639518865329338</v>
          </cell>
          <cell r="AM230">
            <v>0.90432292188230234</v>
          </cell>
          <cell r="AN230">
            <v>0.90197146280361595</v>
          </cell>
          <cell r="AO230">
            <v>0.89920677845795227</v>
          </cell>
          <cell r="AP230">
            <v>0.89609346848447369</v>
          </cell>
          <cell r="AQ230">
            <v>0.89274560473033937</v>
          </cell>
          <cell r="AR230">
            <v>0.88927702454502433</v>
          </cell>
          <cell r="AS230">
            <v>0.88580129425199861</v>
          </cell>
          <cell r="AT230">
            <v>0.88241090870672267</v>
          </cell>
          <cell r="AU230">
            <v>0.87911503684015635</v>
          </cell>
          <cell r="AV230">
            <v>0.87590206703140794</v>
          </cell>
          <cell r="AW230">
            <v>0.8727604186468314</v>
          </cell>
          <cell r="AX230">
            <v>0.86967854039965253</v>
          </cell>
          <cell r="AY230">
            <v>0.8666356053547164</v>
          </cell>
          <cell r="AZ230">
            <v>0.86357364004849091</v>
          </cell>
          <cell r="BA230">
            <v>0.86042550761876369</v>
          </cell>
          <cell r="BB230">
            <v>0.85712422811609545</v>
          </cell>
          <cell r="BC230">
            <v>0.85360299300547637</v>
          </cell>
          <cell r="BD230">
            <v>0.84985295262874916</v>
          </cell>
          <cell r="BE230">
            <v>0.84609620765695193</v>
          </cell>
          <cell r="BF230">
            <v>0.84261194872231371</v>
          </cell>
          <cell r="BG230">
            <v>0.83967868317453287</v>
          </cell>
          <cell r="BH230">
            <v>0.83757444504602052</v>
          </cell>
        </row>
        <row r="231">
          <cell r="J231">
            <v>0</v>
          </cell>
          <cell r="K231">
            <v>0</v>
          </cell>
          <cell r="L231">
            <v>0</v>
          </cell>
          <cell r="M231">
            <v>0</v>
          </cell>
          <cell r="N231">
            <v>0</v>
          </cell>
          <cell r="O231">
            <v>5.937223329018039E-2</v>
          </cell>
          <cell r="P231">
            <v>3.0934468422094713E-2</v>
          </cell>
          <cell r="Q231">
            <v>4.6656823713944605E-2</v>
          </cell>
          <cell r="R231">
            <v>5.1482424899052207E-2</v>
          </cell>
          <cell r="S231">
            <v>7.0113628301951156E-2</v>
          </cell>
          <cell r="T231">
            <v>6.0996879100678976E-2</v>
          </cell>
          <cell r="U231">
            <v>6.5851684627507789E-2</v>
          </cell>
          <cell r="V231">
            <v>8.3971235132464836E-2</v>
          </cell>
          <cell r="W231">
            <v>0</v>
          </cell>
          <cell r="X231">
            <v>0</v>
          </cell>
          <cell r="Y231">
            <v>7.6394194041253E-2</v>
          </cell>
          <cell r="Z231">
            <v>7.6394194041252833E-2</v>
          </cell>
          <cell r="AA231">
            <v>7.6394194041252986E-2</v>
          </cell>
          <cell r="AB231">
            <v>7.6394194041252778E-2</v>
          </cell>
          <cell r="AC231">
            <v>7.639419404125293E-2</v>
          </cell>
          <cell r="AD231">
            <v>7.639419404125275E-2</v>
          </cell>
          <cell r="AE231">
            <v>7.7288213072907411E-2</v>
          </cell>
          <cell r="AF231">
            <v>7.9183453510261792E-2</v>
          </cell>
          <cell r="AG231">
            <v>8.1714262173806576E-2</v>
          </cell>
          <cell r="AH231">
            <v>8.4515327664335421E-2</v>
          </cell>
          <cell r="AI231">
            <v>8.7221979938944622E-2</v>
          </cell>
          <cell r="AJ231">
            <v>8.9561662290035982E-2</v>
          </cell>
          <cell r="AK231">
            <v>9.1627759246900004E-2</v>
          </cell>
          <cell r="AL231">
            <v>9.3604811346706576E-2</v>
          </cell>
          <cell r="AM231">
            <v>9.5677078117697614E-2</v>
          </cell>
          <cell r="AN231">
            <v>9.8028537196384005E-2</v>
          </cell>
          <cell r="AO231">
            <v>0.10079322154204774</v>
          </cell>
          <cell r="AP231">
            <v>0.10390653151552638</v>
          </cell>
          <cell r="AQ231">
            <v>0.10725439526966073</v>
          </cell>
          <cell r="AR231">
            <v>0.11072297545497575</v>
          </cell>
          <cell r="AS231">
            <v>0.1141987057480013</v>
          </cell>
          <cell r="AT231">
            <v>0.11758909129327724</v>
          </cell>
          <cell r="AU231">
            <v>0.12088496315984366</v>
          </cell>
          <cell r="AV231">
            <v>0.12409793296859198</v>
          </cell>
          <cell r="AW231">
            <v>0.12723958135316854</v>
          </cell>
          <cell r="AX231">
            <v>0.13032145960034741</v>
          </cell>
          <cell r="AY231">
            <v>0.13336439464528357</v>
          </cell>
          <cell r="AZ231">
            <v>0.13642635995150917</v>
          </cell>
          <cell r="BA231">
            <v>0.13957449238123626</v>
          </cell>
          <cell r="BB231">
            <v>0.14287577188390457</v>
          </cell>
          <cell r="BC231">
            <v>0.14639700699452371</v>
          </cell>
          <cell r="BD231">
            <v>0.15014704737125073</v>
          </cell>
          <cell r="BE231">
            <v>0.1539037923430481</v>
          </cell>
          <cell r="BF231">
            <v>0.15738805127768624</v>
          </cell>
          <cell r="BG231">
            <v>0.16032131682546713</v>
          </cell>
          <cell r="BH231">
            <v>0.16242555495397956</v>
          </cell>
        </row>
        <row r="240">
          <cell r="J240">
            <v>1</v>
          </cell>
          <cell r="K240">
            <v>1</v>
          </cell>
          <cell r="L240">
            <v>1</v>
          </cell>
          <cell r="M240">
            <v>1</v>
          </cell>
          <cell r="N240">
            <v>1</v>
          </cell>
          <cell r="O240">
            <v>1</v>
          </cell>
          <cell r="P240">
            <v>1</v>
          </cell>
          <cell r="Q240">
            <v>1</v>
          </cell>
          <cell r="R240">
            <v>1</v>
          </cell>
          <cell r="S240">
            <v>1</v>
          </cell>
          <cell r="T240">
            <v>1</v>
          </cell>
          <cell r="U240">
            <v>1</v>
          </cell>
          <cell r="V240">
            <v>1</v>
          </cell>
          <cell r="W240">
            <v>1</v>
          </cell>
          <cell r="X240">
            <v>1</v>
          </cell>
          <cell r="Y240">
            <v>1</v>
          </cell>
          <cell r="Z240">
            <v>0.99964221667152697</v>
          </cell>
          <cell r="AA240">
            <v>0.99928275216590101</v>
          </cell>
          <cell r="AB240">
            <v>0.99892153929266758</v>
          </cell>
          <cell r="AC240">
            <v>0.99855850709502902</v>
          </cell>
          <cell r="AD240">
            <v>0.99819358058211516</v>
          </cell>
          <cell r="AE240">
            <v>0.99760810046661752</v>
          </cell>
          <cell r="AF240">
            <v>0.99655467409271392</v>
          </cell>
          <cell r="AG240">
            <v>0.99479875902454118</v>
          </cell>
          <cell r="AH240">
            <v>0.99210505433356022</v>
          </cell>
          <cell r="AI240">
            <v>0.9882370847233517</v>
          </cell>
          <cell r="AJ240">
            <v>0.98294915906121383</v>
          </cell>
          <cell r="AK240">
            <v>0.97641249003277208</v>
          </cell>
          <cell r="AL240">
            <v>0.96884171502074135</v>
          </cell>
          <cell r="AM240">
            <v>0.960456770662105</v>
          </cell>
          <cell r="AN240">
            <v>0.95148346832999864</v>
          </cell>
          <cell r="AO240">
            <v>0.94245232475875518</v>
          </cell>
          <cell r="AP240">
            <v>0.93326752652638245</v>
          </cell>
          <cell r="AQ240">
            <v>0.92402836771789498</v>
          </cell>
          <cell r="AR240">
            <v>0.91483479031524662</v>
          </cell>
          <cell r="AS240">
            <v>0.90578737871694626</v>
          </cell>
          <cell r="AT240">
            <v>0.89693451673331082</v>
          </cell>
          <cell r="AU240">
            <v>0.88811325155310528</v>
          </cell>
          <cell r="AV240">
            <v>0.87910663881343443</v>
          </cell>
          <cell r="AW240">
            <v>0.86969639093416851</v>
          </cell>
          <cell r="AX240">
            <v>0.8596628003354353</v>
          </cell>
          <cell r="AY240">
            <v>0.84921267061142347</v>
          </cell>
          <cell r="AZ240">
            <v>0.8379599851498849</v>
          </cell>
          <cell r="BA240">
            <v>0.82589754774968371</v>
          </cell>
          <cell r="BB240">
            <v>0.81301723003230375</v>
          </cell>
          <cell r="BC240">
            <v>0.79930988028263417</v>
          </cell>
          <cell r="BD240">
            <v>0.78493612244613375</v>
          </cell>
          <cell r="BE240">
            <v>0.77074053151861754</v>
          </cell>
          <cell r="BF240">
            <v>0.7577422413041075</v>
          </cell>
          <cell r="BG240">
            <v>0.74696455887498636</v>
          </cell>
          <cell r="BH240">
            <v>0.73943288638332516</v>
          </cell>
        </row>
        <row r="241">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3.5778332847299129E-4</v>
          </cell>
          <cell r="AA241">
            <v>7.1724783409902212E-4</v>
          </cell>
          <cell r="AB241">
            <v>1.0784607073323828E-3</v>
          </cell>
          <cell r="AC241">
            <v>1.441492904971044E-3</v>
          </cell>
          <cell r="AD241">
            <v>1.8064194178848943E-3</v>
          </cell>
          <cell r="AE241">
            <v>2.3918995333824617E-3</v>
          </cell>
          <cell r="AF241">
            <v>3.4453259072860882E-3</v>
          </cell>
          <cell r="AG241">
            <v>5.2012409754588779E-3</v>
          </cell>
          <cell r="AH241">
            <v>7.8949456664397562E-3</v>
          </cell>
          <cell r="AI241">
            <v>1.1762915276648252E-2</v>
          </cell>
          <cell r="AJ241">
            <v>1.7050840938786144E-2</v>
          </cell>
          <cell r="AK241">
            <v>2.3587509967228023E-2</v>
          </cell>
          <cell r="AL241">
            <v>3.1158284979258724E-2</v>
          </cell>
          <cell r="AM241">
            <v>3.9543229337894947E-2</v>
          </cell>
          <cell r="AN241">
            <v>4.8516531670001292E-2</v>
          </cell>
          <cell r="AO241">
            <v>5.7547675241244697E-2</v>
          </cell>
          <cell r="AP241">
            <v>6.6732473473617548E-2</v>
          </cell>
          <cell r="AQ241">
            <v>7.5971632282105017E-2</v>
          </cell>
          <cell r="AR241">
            <v>8.5165209684753454E-2</v>
          </cell>
          <cell r="AS241">
            <v>9.4212621283053702E-2</v>
          </cell>
          <cell r="AT241">
            <v>0.10306548326668916</v>
          </cell>
          <cell r="AU241">
            <v>0.11188674844689479</v>
          </cell>
          <cell r="AV241">
            <v>0.12089336118656561</v>
          </cell>
          <cell r="AW241">
            <v>0.13030360906583152</v>
          </cell>
          <cell r="AX241">
            <v>0.1403371996645647</v>
          </cell>
          <cell r="AY241">
            <v>0.15078732938857645</v>
          </cell>
          <cell r="AZ241">
            <v>0.16204001485011507</v>
          </cell>
          <cell r="BA241">
            <v>0.17410245225031631</v>
          </cell>
          <cell r="BB241">
            <v>0.18698276996769633</v>
          </cell>
          <cell r="BC241">
            <v>0.20069011971736592</v>
          </cell>
          <cell r="BD241">
            <v>0.21506387755386613</v>
          </cell>
          <cell r="BE241">
            <v>0.22925946848138243</v>
          </cell>
          <cell r="BF241">
            <v>0.24225775869589244</v>
          </cell>
          <cell r="BG241">
            <v>0.25303544112501364</v>
          </cell>
          <cell r="BH241">
            <v>0.26056711361667484</v>
          </cell>
        </row>
        <row r="250">
          <cell r="J250">
            <v>1</v>
          </cell>
          <cell r="K250">
            <v>1</v>
          </cell>
          <cell r="L250">
            <v>1</v>
          </cell>
          <cell r="M250">
            <v>1</v>
          </cell>
          <cell r="N250">
            <v>1</v>
          </cell>
          <cell r="O250">
            <v>1</v>
          </cell>
          <cell r="P250">
            <v>1</v>
          </cell>
          <cell r="Q250">
            <v>1</v>
          </cell>
          <cell r="R250">
            <v>1</v>
          </cell>
          <cell r="S250">
            <v>1</v>
          </cell>
          <cell r="T250">
            <v>1</v>
          </cell>
          <cell r="U250">
            <v>1</v>
          </cell>
          <cell r="V250">
            <v>1</v>
          </cell>
          <cell r="W250">
            <v>1</v>
          </cell>
          <cell r="X250">
            <v>1</v>
          </cell>
          <cell r="Y250">
            <v>1</v>
          </cell>
          <cell r="Z250">
            <v>0.99960000000000004</v>
          </cell>
          <cell r="AA250">
            <v>0.99919999999999998</v>
          </cell>
          <cell r="AB250">
            <v>0.99880000000000002</v>
          </cell>
          <cell r="AC250">
            <v>0.99839999999999995</v>
          </cell>
          <cell r="AD250">
            <v>0.998</v>
          </cell>
          <cell r="AE250">
            <v>0.99735231906078481</v>
          </cell>
          <cell r="AF250">
            <v>0.99618722496738321</v>
          </cell>
          <cell r="AG250">
            <v>0.99424597134358894</v>
          </cell>
          <cell r="AH250">
            <v>0.99126981181319662</v>
          </cell>
          <cell r="AI250">
            <v>0.98699999999999999</v>
          </cell>
          <cell r="AJ250">
            <v>0.98126426925959531</v>
          </cell>
          <cell r="AK250">
            <v>0.97423627187478667</v>
          </cell>
          <cell r="AL250">
            <v>0.96617613986018036</v>
          </cell>
          <cell r="AM250">
            <v>0.95734400523038288</v>
          </cell>
          <cell r="AN250">
            <v>0.94800000000000006</v>
          </cell>
          <cell r="AO250">
            <v>0.93837860390083405</v>
          </cell>
          <cell r="AP250">
            <v>0.92861168753347023</v>
          </cell>
          <cell r="AQ250">
            <v>0.9188054692156894</v>
          </cell>
          <cell r="AR250">
            <v>0.90906616726527223</v>
          </cell>
          <cell r="AS250">
            <v>0.89950000000000008</v>
          </cell>
          <cell r="AT250">
            <v>0.89015731513706797</v>
          </cell>
          <cell r="AU250">
            <v>0.8808649779913319</v>
          </cell>
          <cell r="AV250">
            <v>0.87139398327706197</v>
          </cell>
          <cell r="AW250">
            <v>0.86151532570852796</v>
          </cell>
          <cell r="AX250">
            <v>0.85099999999999998</v>
          </cell>
          <cell r="AY250">
            <v>0.83965613555089302</v>
          </cell>
          <cell r="AZ250">
            <v>0.82744040050120093</v>
          </cell>
          <cell r="BA250">
            <v>0.8143465976760621</v>
          </cell>
          <cell r="BB250">
            <v>0.80036852990061602</v>
          </cell>
          <cell r="BC250">
            <v>0.78550000000000009</v>
          </cell>
          <cell r="BD250">
            <v>0.76991414265936009</v>
          </cell>
          <cell r="BE250">
            <v>0.754501420003865</v>
          </cell>
          <cell r="BF250">
            <v>0.74033162601868996</v>
          </cell>
          <cell r="BG250">
            <v>0.72847455468901001</v>
          </cell>
          <cell r="BH250">
            <v>0.72000000000000008</v>
          </cell>
        </row>
        <row r="251">
          <cell r="J251">
            <v>0</v>
          </cell>
          <cell r="K251">
            <v>0</v>
          </cell>
          <cell r="L251">
            <v>0</v>
          </cell>
          <cell r="M251">
            <v>0</v>
          </cell>
          <cell r="N251">
            <v>0</v>
          </cell>
          <cell r="O251">
            <v>0</v>
          </cell>
          <cell r="P251">
            <v>0</v>
          </cell>
          <cell r="Q251">
            <v>0</v>
          </cell>
          <cell r="R251">
            <v>0</v>
          </cell>
          <cell r="S251">
            <v>0</v>
          </cell>
          <cell r="T251">
            <v>0</v>
          </cell>
          <cell r="U251">
            <v>0</v>
          </cell>
          <cell r="V251">
            <v>0</v>
          </cell>
          <cell r="W251">
            <v>0</v>
          </cell>
          <cell r="X251">
            <v>0</v>
          </cell>
          <cell r="Y251">
            <v>0</v>
          </cell>
          <cell r="Z251">
            <v>4.0000000000000002E-4</v>
          </cell>
          <cell r="AA251">
            <v>7.9999999999999993E-4</v>
          </cell>
          <cell r="AB251">
            <v>1.2000000000000001E-3</v>
          </cell>
          <cell r="AC251">
            <v>1.6000000000000001E-3</v>
          </cell>
          <cell r="AD251">
            <v>1.9999999999999996E-3</v>
          </cell>
          <cell r="AE251">
            <v>2.6476809392152099E-3</v>
          </cell>
          <cell r="AF251">
            <v>3.812775032616901E-3</v>
          </cell>
          <cell r="AG251">
            <v>5.7540286564109894E-3</v>
          </cell>
          <cell r="AH251">
            <v>8.7301881868033799E-3</v>
          </cell>
          <cell r="AI251">
            <v>1.2999999999999998E-2</v>
          </cell>
          <cell r="AJ251">
            <v>1.8735730740404698E-2</v>
          </cell>
          <cell r="AK251">
            <v>2.5763728125213301E-2</v>
          </cell>
          <cell r="AL251">
            <v>3.3823860139819598E-2</v>
          </cell>
          <cell r="AM251">
            <v>4.2655994769617206E-2</v>
          </cell>
          <cell r="AN251">
            <v>5.2000000000000011E-2</v>
          </cell>
          <cell r="AO251">
            <v>6.1621396099165886E-2</v>
          </cell>
          <cell r="AP251">
            <v>7.1388312466529699E-2</v>
          </cell>
          <cell r="AQ251">
            <v>8.119453078431059E-2</v>
          </cell>
          <cell r="AR251">
            <v>9.0933832734727688E-2</v>
          </cell>
          <cell r="AS251">
            <v>0.10050000000000002</v>
          </cell>
          <cell r="AT251">
            <v>0.10984268486293203</v>
          </cell>
          <cell r="AU251">
            <v>0.119135022008668</v>
          </cell>
          <cell r="AV251">
            <v>0.12860601672293798</v>
          </cell>
          <cell r="AW251">
            <v>0.13848467429147199</v>
          </cell>
          <cell r="AX251">
            <v>0.14900000000000002</v>
          </cell>
          <cell r="AY251">
            <v>0.160343864449107</v>
          </cell>
          <cell r="AZ251">
            <v>0.17255959949879901</v>
          </cell>
          <cell r="BA251">
            <v>0.18565340232393798</v>
          </cell>
          <cell r="BB251">
            <v>0.19963147009938401</v>
          </cell>
          <cell r="BC251">
            <v>0.21450000000000005</v>
          </cell>
          <cell r="BD251">
            <v>0.23008585734064002</v>
          </cell>
          <cell r="BE251">
            <v>0.245498579996135</v>
          </cell>
          <cell r="BF251">
            <v>0.25966837398130993</v>
          </cell>
          <cell r="BG251">
            <v>0.27152544531098999</v>
          </cell>
          <cell r="BH251">
            <v>0.28000000000000008</v>
          </cell>
        </row>
        <row r="259">
          <cell r="J259">
            <v>0.99106582859927528</v>
          </cell>
          <cell r="K259">
            <v>0.98744906216056638</v>
          </cell>
          <cell r="L259">
            <v>0.98068223127716259</v>
          </cell>
          <cell r="M259">
            <v>0.97146979835897751</v>
          </cell>
          <cell r="N259">
            <v>0.96554673512576394</v>
          </cell>
          <cell r="O259">
            <v>0.93284755559227717</v>
          </cell>
          <cell r="P259">
            <v>0.88082810978198389</v>
          </cell>
          <cell r="Q259">
            <v>0.860007678312107</v>
          </cell>
          <cell r="R259">
            <v>0.89978447458227306</v>
          </cell>
          <cell r="S259">
            <v>0.92102152742689503</v>
          </cell>
          <cell r="T259">
            <v>0.92260725662913734</v>
          </cell>
          <cell r="U259">
            <v>0.9283910154253241</v>
          </cell>
          <cell r="V259">
            <v>0.92706849127004753</v>
          </cell>
          <cell r="W259">
            <v>0.93827787762428161</v>
          </cell>
          <cell r="X259">
            <v>0.93664325569774864</v>
          </cell>
          <cell r="Y259">
            <v>0.93499999999999994</v>
          </cell>
          <cell r="Z259">
            <v>0.92560000000000009</v>
          </cell>
          <cell r="AA259">
            <v>0.91620000000000001</v>
          </cell>
          <cell r="AB259">
            <v>0.90680000000000005</v>
          </cell>
          <cell r="AC259">
            <v>0.89740000000000009</v>
          </cell>
          <cell r="AD259">
            <v>0.88800000000000001</v>
          </cell>
          <cell r="AE259">
            <v>0.87969018369140006</v>
          </cell>
          <cell r="AF259">
            <v>0.87262708704011693</v>
          </cell>
          <cell r="AG259">
            <v>0.86661889854313501</v>
          </cell>
          <cell r="AH259">
            <v>0.86147380669743501</v>
          </cell>
          <cell r="AI259">
            <v>0.85699999999999998</v>
          </cell>
          <cell r="AJ259">
            <v>0.85298977221876204</v>
          </cell>
          <cell r="AK259">
            <v>0.84917183820545794</v>
          </cell>
          <cell r="AL259">
            <v>0.84525901808277204</v>
          </cell>
          <cell r="AM259">
            <v>0.84096413197339104</v>
          </cell>
          <cell r="AN259">
            <v>0.83600000000000008</v>
          </cell>
          <cell r="AO259">
            <v>0.83019472743354994</v>
          </cell>
          <cell r="AP259">
            <v>0.82383756013805198</v>
          </cell>
          <cell r="AQ259">
            <v>0.81733302912577699</v>
          </cell>
          <cell r="AR259">
            <v>0.81108566540900195</v>
          </cell>
          <cell r="AS259">
            <v>0.80549999999999999</v>
          </cell>
          <cell r="AT259">
            <v>0.80076731804703605</v>
          </cell>
          <cell r="AU259">
            <v>0.79622592124233593</v>
          </cell>
          <cell r="AV259">
            <v>0.79100086541411807</v>
          </cell>
          <cell r="AW259">
            <v>0.78421720639060111</v>
          </cell>
          <cell r="AX259">
            <v>0.77500000000000002</v>
          </cell>
          <cell r="AY259">
            <v>0.762712000378307</v>
          </cell>
          <cell r="AZ259">
            <v>0.74766675489260503</v>
          </cell>
          <cell r="BA259">
            <v>0.730415509217749</v>
          </cell>
          <cell r="BB259">
            <v>0.711509509028596</v>
          </cell>
          <cell r="BC259">
            <v>0.6915</v>
          </cell>
          <cell r="BD259">
            <v>0.67104868043973598</v>
          </cell>
          <cell r="BE259">
            <v>0.65125905918724403</v>
          </cell>
          <cell r="BF259">
            <v>0.63334509771488501</v>
          </cell>
          <cell r="BG259">
            <v>0.61852075749501689</v>
          </cell>
          <cell r="BH259">
            <v>0.60799999999999998</v>
          </cell>
        </row>
        <row r="260">
          <cell r="J260">
            <v>8.9341714007247219E-3</v>
          </cell>
          <cell r="K260">
            <v>1.2550937839433618E-2</v>
          </cell>
          <cell r="L260">
            <v>1.9317768722837414E-2</v>
          </cell>
          <cell r="M260">
            <v>2.853020164102249E-2</v>
          </cell>
          <cell r="N260">
            <v>3.4453264874236056E-2</v>
          </cell>
          <cell r="O260">
            <v>6.7152444407722833E-2</v>
          </cell>
          <cell r="P260">
            <v>0.11917189021801611</v>
          </cell>
          <cell r="Q260">
            <v>0.139992321687893</v>
          </cell>
          <cell r="R260">
            <v>0.10021552541772694</v>
          </cell>
          <cell r="S260">
            <v>7.8978472573104974E-2</v>
          </cell>
          <cell r="T260">
            <v>7.739274337086266E-2</v>
          </cell>
          <cell r="U260">
            <v>7.1608984574675905E-2</v>
          </cell>
          <cell r="V260">
            <v>7.2931508729952466E-2</v>
          </cell>
          <cell r="W260">
            <v>6.1722122375718391E-2</v>
          </cell>
          <cell r="X260">
            <v>6.3356744302251355E-2</v>
          </cell>
          <cell r="Y260">
            <v>6.5000000000000058E-2</v>
          </cell>
          <cell r="Z260">
            <v>7.4399999999999911E-2</v>
          </cell>
          <cell r="AA260">
            <v>8.3799999999999986E-2</v>
          </cell>
          <cell r="AB260">
            <v>9.319999999999995E-2</v>
          </cell>
          <cell r="AC260">
            <v>0.10259999999999991</v>
          </cell>
          <cell r="AD260">
            <v>0.11199999999999999</v>
          </cell>
          <cell r="AE260">
            <v>0.12030981630859994</v>
          </cell>
          <cell r="AF260">
            <v>0.12737291295988307</v>
          </cell>
          <cell r="AG260">
            <v>0.13338110145686499</v>
          </cell>
          <cell r="AH260">
            <v>0.13852619330256499</v>
          </cell>
          <cell r="AI260">
            <v>0.14300000000000002</v>
          </cell>
          <cell r="AJ260">
            <v>0.14701022778123796</v>
          </cell>
          <cell r="AK260">
            <v>0.15082816179454206</v>
          </cell>
          <cell r="AL260">
            <v>0.15474098191722796</v>
          </cell>
          <cell r="AM260">
            <v>0.15903586802660896</v>
          </cell>
          <cell r="AN260">
            <v>0.16399999999999992</v>
          </cell>
          <cell r="AO260">
            <v>0.16980527256645006</v>
          </cell>
          <cell r="AP260">
            <v>0.17616243986194802</v>
          </cell>
          <cell r="AQ260">
            <v>0.18266697087422301</v>
          </cell>
          <cell r="AR260">
            <v>0.18891433459099805</v>
          </cell>
          <cell r="AS260">
            <v>0.19450000000000001</v>
          </cell>
          <cell r="AT260">
            <v>0.19923268195296395</v>
          </cell>
          <cell r="AU260">
            <v>0.20377407875766407</v>
          </cell>
          <cell r="AV260">
            <v>0.20899913458588193</v>
          </cell>
          <cell r="AW260">
            <v>0.21578279360939889</v>
          </cell>
          <cell r="AX260">
            <v>0.22499999999999998</v>
          </cell>
          <cell r="AY260">
            <v>0.237287999621693</v>
          </cell>
          <cell r="AZ260">
            <v>0.25233324510739497</v>
          </cell>
          <cell r="BA260">
            <v>0.269584490782251</v>
          </cell>
          <cell r="BB260">
            <v>0.288490490971404</v>
          </cell>
          <cell r="BC260">
            <v>0.3085</v>
          </cell>
          <cell r="BD260">
            <v>0.32895131956026402</v>
          </cell>
          <cell r="BE260">
            <v>0.34874094081275597</v>
          </cell>
          <cell r="BF260">
            <v>0.36665490228511499</v>
          </cell>
          <cell r="BG260">
            <v>0.38147924250498311</v>
          </cell>
          <cell r="BH260">
            <v>0.39200000000000002</v>
          </cell>
        </row>
        <row r="269">
          <cell r="J269">
            <v>1</v>
          </cell>
          <cell r="K269">
            <v>1</v>
          </cell>
          <cell r="L269">
            <v>1</v>
          </cell>
          <cell r="M269">
            <v>1</v>
          </cell>
          <cell r="N269">
            <v>1</v>
          </cell>
          <cell r="O269">
            <v>1</v>
          </cell>
          <cell r="P269">
            <v>1</v>
          </cell>
          <cell r="Q269">
            <v>1</v>
          </cell>
          <cell r="R269">
            <v>1</v>
          </cell>
          <cell r="S269">
            <v>1</v>
          </cell>
          <cell r="T269">
            <v>1</v>
          </cell>
          <cell r="U269">
            <v>1</v>
          </cell>
          <cell r="V269">
            <v>1</v>
          </cell>
          <cell r="W269">
            <v>1</v>
          </cell>
          <cell r="X269">
            <v>1</v>
          </cell>
          <cell r="Y269">
            <v>1</v>
          </cell>
          <cell r="Z269">
            <v>0.57849999999999957</v>
          </cell>
          <cell r="AA269">
            <v>0.57262500000000027</v>
          </cell>
          <cell r="AB269">
            <v>0.56675000000000009</v>
          </cell>
          <cell r="AC269">
            <v>0.56087500000000001</v>
          </cell>
          <cell r="AD269">
            <v>0.55499999999999983</v>
          </cell>
          <cell r="AE269">
            <v>0.54980636480712486</v>
          </cell>
          <cell r="AF269">
            <v>0.54539192940007297</v>
          </cell>
          <cell r="AG269">
            <v>0.54163681158945931</v>
          </cell>
          <cell r="AH269">
            <v>0.53842112918589691</v>
          </cell>
          <cell r="AI269">
            <v>0.53562500000000002</v>
          </cell>
          <cell r="AJ269">
            <v>0.53311860763672636</v>
          </cell>
          <cell r="AK269">
            <v>0.53073239887841139</v>
          </cell>
          <cell r="AL269">
            <v>0.52828688630173271</v>
          </cell>
          <cell r="AM269">
            <v>0.52560258248336966</v>
          </cell>
          <cell r="AN269">
            <v>0.52250000000000019</v>
          </cell>
          <cell r="AO269">
            <v>0.51887170464596888</v>
          </cell>
          <cell r="AP269">
            <v>0.51489847508628273</v>
          </cell>
          <cell r="AQ269">
            <v>0.51083314320361073</v>
          </cell>
          <cell r="AR269">
            <v>0.50692854088062622</v>
          </cell>
          <cell r="AS269">
            <v>0.50343750000000009</v>
          </cell>
          <cell r="AT269">
            <v>0.50047957377939745</v>
          </cell>
          <cell r="AU269">
            <v>0.49764120077645985</v>
          </cell>
          <cell r="AV269">
            <v>0.49437554088382368</v>
          </cell>
          <cell r="AW269">
            <v>0.49013575399412546</v>
          </cell>
          <cell r="AX269">
            <v>0.48437499999999972</v>
          </cell>
          <cell r="AY269">
            <v>0.47669500023644173</v>
          </cell>
          <cell r="AZ269">
            <v>0.4672917218078782</v>
          </cell>
          <cell r="BA269">
            <v>0.45650969326109325</v>
          </cell>
          <cell r="BB269">
            <v>0.44469344314287285</v>
          </cell>
          <cell r="BC269">
            <v>0.4321875000000005</v>
          </cell>
          <cell r="BD269">
            <v>0.41940542527483532</v>
          </cell>
          <cell r="BE269">
            <v>0.40703691199202791</v>
          </cell>
          <cell r="BF269">
            <v>0.39584068607180339</v>
          </cell>
          <cell r="BG269">
            <v>0.38657547343438586</v>
          </cell>
          <cell r="BH269">
            <v>0.38000000000000012</v>
          </cell>
        </row>
        <row r="270">
          <cell r="J270">
            <v>0</v>
          </cell>
          <cell r="K270">
            <v>0</v>
          </cell>
          <cell r="L270">
            <v>0</v>
          </cell>
          <cell r="M270">
            <v>0</v>
          </cell>
          <cell r="N270">
            <v>0</v>
          </cell>
          <cell r="O270">
            <v>0</v>
          </cell>
          <cell r="P270">
            <v>0</v>
          </cell>
          <cell r="Q270">
            <v>0</v>
          </cell>
          <cell r="R270">
            <v>0</v>
          </cell>
          <cell r="S270">
            <v>0</v>
          </cell>
          <cell r="T270">
            <v>0</v>
          </cell>
          <cell r="U270">
            <v>0</v>
          </cell>
          <cell r="V270">
            <v>0</v>
          </cell>
          <cell r="W270">
            <v>0</v>
          </cell>
          <cell r="X270">
            <v>0</v>
          </cell>
          <cell r="Y270">
            <v>0</v>
          </cell>
          <cell r="Z270">
            <v>4.6499999999999965E-2</v>
          </cell>
          <cell r="AA270">
            <v>5.2375000000000033E-2</v>
          </cell>
          <cell r="AB270">
            <v>5.8250000000000024E-2</v>
          </cell>
          <cell r="AC270">
            <v>6.4125000000000001E-2</v>
          </cell>
          <cell r="AD270">
            <v>6.9999999999999979E-2</v>
          </cell>
          <cell r="AE270">
            <v>7.5193635192874989E-2</v>
          </cell>
          <cell r="AF270">
            <v>7.9608070599926875E-2</v>
          </cell>
          <cell r="AG270">
            <v>8.3363188410540606E-2</v>
          </cell>
          <cell r="AH270">
            <v>8.6578870814103107E-2</v>
          </cell>
          <cell r="AI270">
            <v>8.9374999999999996E-2</v>
          </cell>
          <cell r="AJ270">
            <v>9.1881392363273778E-2</v>
          </cell>
          <cell r="AK270">
            <v>9.4267601121588773E-2</v>
          </cell>
          <cell r="AL270">
            <v>9.6713113698267503E-2</v>
          </cell>
          <cell r="AM270">
            <v>9.9397417516630657E-2</v>
          </cell>
          <cell r="AN270">
            <v>0.10250000000000002</v>
          </cell>
          <cell r="AO270">
            <v>0.1061282953540313</v>
          </cell>
          <cell r="AP270">
            <v>0.11010152491371755</v>
          </cell>
          <cell r="AQ270">
            <v>0.1141668567963894</v>
          </cell>
          <cell r="AR270">
            <v>0.11807145911937376</v>
          </cell>
          <cell r="AS270">
            <v>0.12156250000000003</v>
          </cell>
          <cell r="AT270">
            <v>0.12452042622060248</v>
          </cell>
          <cell r="AU270">
            <v>0.12735879922353996</v>
          </cell>
          <cell r="AV270">
            <v>0.13062445911617621</v>
          </cell>
          <cell r="AW270">
            <v>0.13486424600587432</v>
          </cell>
          <cell r="AX270">
            <v>0.14062499999999992</v>
          </cell>
          <cell r="AY270">
            <v>0.1483049997635581</v>
          </cell>
          <cell r="AZ270">
            <v>0.15770827819212191</v>
          </cell>
          <cell r="BA270">
            <v>0.16849030673890691</v>
          </cell>
          <cell r="BB270">
            <v>0.18030655685712768</v>
          </cell>
          <cell r="BC270">
            <v>0.19281250000000022</v>
          </cell>
          <cell r="BD270">
            <v>0.20559457472516521</v>
          </cell>
          <cell r="BE270">
            <v>0.21796308800797268</v>
          </cell>
          <cell r="BF270">
            <v>0.22915931392819705</v>
          </cell>
          <cell r="BG270">
            <v>0.23842452656561455</v>
          </cell>
          <cell r="BH270">
            <v>0.24500000000000016</v>
          </cell>
        </row>
        <row r="271">
          <cell r="J271">
            <v>0</v>
          </cell>
          <cell r="K271">
            <v>0</v>
          </cell>
          <cell r="L271">
            <v>0</v>
          </cell>
          <cell r="M271">
            <v>0</v>
          </cell>
          <cell r="N271">
            <v>0</v>
          </cell>
          <cell r="O271">
            <v>0</v>
          </cell>
          <cell r="P271">
            <v>0</v>
          </cell>
          <cell r="Q271">
            <v>0</v>
          </cell>
          <cell r="R271">
            <v>0</v>
          </cell>
          <cell r="S271">
            <v>0</v>
          </cell>
          <cell r="T271">
            <v>0</v>
          </cell>
          <cell r="U271">
            <v>0</v>
          </cell>
          <cell r="V271">
            <v>0</v>
          </cell>
          <cell r="W271">
            <v>0</v>
          </cell>
          <cell r="X271">
            <v>0</v>
          </cell>
          <cell r="Y271">
            <v>0</v>
          </cell>
          <cell r="Z271">
            <v>0.37500000000000044</v>
          </cell>
          <cell r="AA271">
            <v>0.37499999999999967</v>
          </cell>
          <cell r="AB271">
            <v>0.37499999999999989</v>
          </cell>
          <cell r="AC271">
            <v>0.375</v>
          </cell>
          <cell r="AD271">
            <v>0.37500000000000022</v>
          </cell>
          <cell r="AE271">
            <v>0.37500000000000011</v>
          </cell>
          <cell r="AF271">
            <v>0.37500000000000011</v>
          </cell>
          <cell r="AG271">
            <v>0.37500000000000011</v>
          </cell>
          <cell r="AH271">
            <v>0.375</v>
          </cell>
          <cell r="AI271">
            <v>0.375</v>
          </cell>
          <cell r="AJ271">
            <v>0.37499999999999989</v>
          </cell>
          <cell r="AK271">
            <v>0.37499999999999978</v>
          </cell>
          <cell r="AL271">
            <v>0.37499999999999978</v>
          </cell>
          <cell r="AM271">
            <v>0.37499999999999967</v>
          </cell>
          <cell r="AN271">
            <v>0.37499999999999978</v>
          </cell>
          <cell r="AO271">
            <v>0.37499999999999978</v>
          </cell>
          <cell r="AP271">
            <v>0.37499999999999978</v>
          </cell>
          <cell r="AQ271">
            <v>0.37499999999999989</v>
          </cell>
          <cell r="AR271">
            <v>0.375</v>
          </cell>
          <cell r="AS271">
            <v>0.37499999999999989</v>
          </cell>
          <cell r="AT271">
            <v>0.37500000000000011</v>
          </cell>
          <cell r="AU271">
            <v>0.37500000000000022</v>
          </cell>
          <cell r="AV271">
            <v>0.37500000000000011</v>
          </cell>
          <cell r="AW271">
            <v>0.37500000000000022</v>
          </cell>
          <cell r="AX271">
            <v>0.37500000000000033</v>
          </cell>
          <cell r="AY271">
            <v>0.37500000000000022</v>
          </cell>
          <cell r="AZ271">
            <v>0.37499999999999989</v>
          </cell>
          <cell r="BA271">
            <v>0.37499999999999978</v>
          </cell>
          <cell r="BB271">
            <v>0.37499999999999944</v>
          </cell>
          <cell r="BC271">
            <v>0.37499999999999933</v>
          </cell>
          <cell r="BD271">
            <v>0.37499999999999944</v>
          </cell>
          <cell r="BE271">
            <v>0.37499999999999944</v>
          </cell>
          <cell r="BF271">
            <v>0.37499999999999956</v>
          </cell>
          <cell r="BG271">
            <v>0.37499999999999956</v>
          </cell>
          <cell r="BH271">
            <v>0.37499999999999978</v>
          </cell>
        </row>
        <row r="279">
          <cell r="J279">
            <v>1</v>
          </cell>
          <cell r="K279">
            <v>1</v>
          </cell>
          <cell r="L279">
            <v>1</v>
          </cell>
          <cell r="M279">
            <v>1</v>
          </cell>
          <cell r="N279">
            <v>1</v>
          </cell>
          <cell r="O279">
            <v>1</v>
          </cell>
          <cell r="P279">
            <v>1</v>
          </cell>
          <cell r="Q279">
            <v>1</v>
          </cell>
          <cell r="R279">
            <v>1</v>
          </cell>
          <cell r="S279">
            <v>1</v>
          </cell>
          <cell r="T279">
            <v>1</v>
          </cell>
          <cell r="U279">
            <v>1</v>
          </cell>
          <cell r="V279">
            <v>1</v>
          </cell>
          <cell r="W279">
            <v>1</v>
          </cell>
          <cell r="X279">
            <v>1</v>
          </cell>
          <cell r="Y279">
            <v>1</v>
          </cell>
          <cell r="Z279">
            <v>1</v>
          </cell>
          <cell r="AA279">
            <v>1</v>
          </cell>
          <cell r="AB279">
            <v>1</v>
          </cell>
          <cell r="AC279">
            <v>1</v>
          </cell>
          <cell r="AD279">
            <v>1</v>
          </cell>
          <cell r="AE279">
            <v>1</v>
          </cell>
          <cell r="AF279">
            <v>1</v>
          </cell>
          <cell r="AG279">
            <v>1</v>
          </cell>
          <cell r="AH279">
            <v>1</v>
          </cell>
          <cell r="AI279">
            <v>1</v>
          </cell>
          <cell r="AJ279">
            <v>1</v>
          </cell>
          <cell r="AK279">
            <v>1</v>
          </cell>
          <cell r="AL279">
            <v>1</v>
          </cell>
          <cell r="AM279">
            <v>1</v>
          </cell>
          <cell r="AN279">
            <v>1</v>
          </cell>
          <cell r="AO279">
            <v>1</v>
          </cell>
          <cell r="AP279">
            <v>1</v>
          </cell>
          <cell r="AQ279">
            <v>1</v>
          </cell>
          <cell r="AR279">
            <v>1</v>
          </cell>
          <cell r="AS279">
            <v>1</v>
          </cell>
          <cell r="AT279">
            <v>1</v>
          </cell>
          <cell r="AU279">
            <v>1</v>
          </cell>
          <cell r="AV279">
            <v>1</v>
          </cell>
          <cell r="AW279">
            <v>1</v>
          </cell>
          <cell r="AX279">
            <v>1</v>
          </cell>
          <cell r="AY279">
            <v>1</v>
          </cell>
          <cell r="AZ279">
            <v>1</v>
          </cell>
          <cell r="BA279">
            <v>1</v>
          </cell>
          <cell r="BB279">
            <v>1</v>
          </cell>
          <cell r="BC279">
            <v>1</v>
          </cell>
          <cell r="BD279">
            <v>1</v>
          </cell>
          <cell r="BE279">
            <v>1</v>
          </cell>
          <cell r="BF279">
            <v>1</v>
          </cell>
          <cell r="BG279">
            <v>1</v>
          </cell>
          <cell r="BH279">
            <v>1</v>
          </cell>
        </row>
        <row r="280">
          <cell r="J280">
            <v>0</v>
          </cell>
          <cell r="K280">
            <v>0</v>
          </cell>
          <cell r="L280">
            <v>0</v>
          </cell>
          <cell r="M280">
            <v>0</v>
          </cell>
          <cell r="N280">
            <v>0</v>
          </cell>
          <cell r="O280">
            <v>0</v>
          </cell>
          <cell r="P280">
            <v>0</v>
          </cell>
          <cell r="Q280">
            <v>0</v>
          </cell>
          <cell r="R280">
            <v>0</v>
          </cell>
          <cell r="S280">
            <v>0</v>
          </cell>
          <cell r="T280">
            <v>0</v>
          </cell>
          <cell r="U280">
            <v>0</v>
          </cell>
          <cell r="V280">
            <v>0</v>
          </cell>
          <cell r="W280">
            <v>0</v>
          </cell>
          <cell r="X280">
            <v>0</v>
          </cell>
          <cell r="Y280">
            <v>0</v>
          </cell>
          <cell r="Z280">
            <v>0</v>
          </cell>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cell r="AS280">
            <v>0</v>
          </cell>
          <cell r="AT280">
            <v>0</v>
          </cell>
          <cell r="AU280">
            <v>0</v>
          </cell>
          <cell r="AV280">
            <v>0</v>
          </cell>
          <cell r="AW280">
            <v>0</v>
          </cell>
          <cell r="AX280">
            <v>0</v>
          </cell>
          <cell r="AY280">
            <v>0</v>
          </cell>
          <cell r="AZ280">
            <v>0</v>
          </cell>
          <cell r="BA280">
            <v>0</v>
          </cell>
          <cell r="BB280">
            <v>0</v>
          </cell>
          <cell r="BC280">
            <v>0</v>
          </cell>
          <cell r="BD280">
            <v>0</v>
          </cell>
          <cell r="BE280">
            <v>0</v>
          </cell>
          <cell r="BF280">
            <v>0</v>
          </cell>
          <cell r="BG280">
            <v>0</v>
          </cell>
          <cell r="BH280">
            <v>0</v>
          </cell>
        </row>
        <row r="281">
          <cell r="J281">
            <v>0</v>
          </cell>
          <cell r="K281">
            <v>0</v>
          </cell>
          <cell r="L281">
            <v>0</v>
          </cell>
          <cell r="M281">
            <v>0</v>
          </cell>
          <cell r="N281">
            <v>0</v>
          </cell>
          <cell r="O281">
            <v>0</v>
          </cell>
          <cell r="P281">
            <v>0</v>
          </cell>
          <cell r="Q281">
            <v>0</v>
          </cell>
          <cell r="R281">
            <v>0</v>
          </cell>
          <cell r="S281">
            <v>0</v>
          </cell>
          <cell r="T281">
            <v>0</v>
          </cell>
          <cell r="U281">
            <v>0</v>
          </cell>
          <cell r="V281">
            <v>0</v>
          </cell>
          <cell r="W281">
            <v>0</v>
          </cell>
          <cell r="X281">
            <v>0</v>
          </cell>
          <cell r="Y281">
            <v>0</v>
          </cell>
          <cell r="Z281">
            <v>0</v>
          </cell>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cell r="AS281">
            <v>0</v>
          </cell>
          <cell r="AT281">
            <v>0</v>
          </cell>
          <cell r="AU281">
            <v>0</v>
          </cell>
          <cell r="AV281">
            <v>0</v>
          </cell>
          <cell r="AW281">
            <v>0</v>
          </cell>
          <cell r="AX281">
            <v>0</v>
          </cell>
          <cell r="AY281">
            <v>0</v>
          </cell>
          <cell r="AZ281">
            <v>0</v>
          </cell>
          <cell r="BA281">
            <v>0</v>
          </cell>
          <cell r="BB281">
            <v>0</v>
          </cell>
          <cell r="BC281">
            <v>0</v>
          </cell>
          <cell r="BD281">
            <v>0</v>
          </cell>
          <cell r="BE281">
            <v>0</v>
          </cell>
          <cell r="BF281">
            <v>0</v>
          </cell>
          <cell r="BG281">
            <v>0</v>
          </cell>
          <cell r="BH281">
            <v>0</v>
          </cell>
        </row>
        <row r="289">
          <cell r="J289">
            <v>1</v>
          </cell>
          <cell r="K289">
            <v>1</v>
          </cell>
          <cell r="L289">
            <v>1</v>
          </cell>
          <cell r="M289">
            <v>1</v>
          </cell>
          <cell r="N289">
            <v>0.9983690058915653</v>
          </cell>
          <cell r="O289">
            <v>0.99354277658591439</v>
          </cell>
          <cell r="P289">
            <v>0.98519521203565841</v>
          </cell>
          <cell r="Q289">
            <v>0.98613589075703645</v>
          </cell>
          <cell r="R289">
            <v>0.98030121709316842</v>
          </cell>
          <cell r="S289">
            <v>0.97104725244112888</v>
          </cell>
          <cell r="T289">
            <v>0.96037532726151598</v>
          </cell>
          <cell r="U289">
            <v>0.95846169664243475</v>
          </cell>
          <cell r="V289">
            <v>0.95532506738544476</v>
          </cell>
          <cell r="W289">
            <v>0.95681360048573161</v>
          </cell>
          <cell r="X289">
            <v>0.95619536943656236</v>
          </cell>
          <cell r="Y289">
            <v>0.95500000000000007</v>
          </cell>
          <cell r="Z289">
            <v>0.9526</v>
          </cell>
          <cell r="AA289">
            <v>0.95020000000000004</v>
          </cell>
          <cell r="AB289">
            <v>0.94779999999999998</v>
          </cell>
          <cell r="AC289">
            <v>0.94540000000000002</v>
          </cell>
          <cell r="AD289">
            <v>0.94300000000000006</v>
          </cell>
          <cell r="AE289">
            <v>0.9385227641258983</v>
          </cell>
          <cell r="AF289">
            <v>0.93215040765037038</v>
          </cell>
          <cell r="AG289">
            <v>0.92481666911189331</v>
          </cell>
          <cell r="AH289">
            <v>0.91745528704894419</v>
          </cell>
          <cell r="AI289">
            <v>0.91099999999999992</v>
          </cell>
          <cell r="AJ289">
            <v>0.90614457979304142</v>
          </cell>
          <cell r="AK289">
            <v>0.90262293141406358</v>
          </cell>
          <cell r="AL289">
            <v>0.899928993138565</v>
          </cell>
          <cell r="AM289">
            <v>0.89755670324204395</v>
          </cell>
          <cell r="AN289">
            <v>0.89500000000000002</v>
          </cell>
          <cell r="AO289">
            <v>0.89187091670193597</v>
          </cell>
          <cell r="AP289">
            <v>0.88825386669337503</v>
          </cell>
          <cell r="AQ289">
            <v>0.88435135833384604</v>
          </cell>
          <cell r="AR289">
            <v>0.88036589998287806</v>
          </cell>
          <cell r="AS289">
            <v>0.87649999999999995</v>
          </cell>
          <cell r="AT289">
            <v>0.8728917533992161</v>
          </cell>
          <cell r="AU289">
            <v>0.86942160181243699</v>
          </cell>
          <cell r="AV289">
            <v>0.86590557352605002</v>
          </cell>
          <cell r="AW289">
            <v>0.862159696826442</v>
          </cell>
          <cell r="AX289">
            <v>0.8580000000000001</v>
          </cell>
          <cell r="AY289">
            <v>0.85328206970119991</v>
          </cell>
          <cell r="AZ289">
            <v>0.84801972605687603</v>
          </cell>
          <cell r="BA289">
            <v>0.84226634756195207</v>
          </cell>
          <cell r="BB289">
            <v>0.83607531271135194</v>
          </cell>
          <cell r="BC289">
            <v>0.82950000000000002</v>
          </cell>
          <cell r="BD289">
            <v>0.82265996779598405</v>
          </cell>
          <cell r="BE289">
            <v>0.81593949396005805</v>
          </cell>
          <cell r="BF289">
            <v>0.80978903622613996</v>
          </cell>
          <cell r="BG289">
            <v>0.80465905232814805</v>
          </cell>
          <cell r="BH289">
            <v>0.80100000000000005</v>
          </cell>
        </row>
        <row r="290">
          <cell r="J290">
            <v>0</v>
          </cell>
          <cell r="K290">
            <v>0</v>
          </cell>
          <cell r="L290">
            <v>0</v>
          </cell>
          <cell r="M290">
            <v>0</v>
          </cell>
          <cell r="N290">
            <v>1.6309941084347024E-3</v>
          </cell>
          <cell r="O290">
            <v>6.4572234140856111E-3</v>
          </cell>
          <cell r="P290">
            <v>1.4804787964341592E-2</v>
          </cell>
          <cell r="Q290">
            <v>1.3864109242963552E-2</v>
          </cell>
          <cell r="R290">
            <v>1.969878290683158E-2</v>
          </cell>
          <cell r="S290">
            <v>2.8952747558871117E-2</v>
          </cell>
          <cell r="T290">
            <v>3.9624672738484024E-2</v>
          </cell>
          <cell r="U290">
            <v>4.1538303357565254E-2</v>
          </cell>
          <cell r="V290">
            <v>4.4674932614555241E-2</v>
          </cell>
          <cell r="W290">
            <v>4.3186399514268392E-2</v>
          </cell>
          <cell r="X290">
            <v>4.3804630563437641E-2</v>
          </cell>
          <cell r="Y290">
            <v>4.4999999999999929E-2</v>
          </cell>
          <cell r="Z290">
            <v>4.7399999999999998E-2</v>
          </cell>
          <cell r="AA290">
            <v>4.9799999999999955E-2</v>
          </cell>
          <cell r="AB290">
            <v>5.2200000000000024E-2</v>
          </cell>
          <cell r="AC290">
            <v>5.4599999999999982E-2</v>
          </cell>
          <cell r="AD290">
            <v>5.699999999999994E-2</v>
          </cell>
          <cell r="AE290">
            <v>6.1477235874101699E-2</v>
          </cell>
          <cell r="AF290">
            <v>6.7849592349629617E-2</v>
          </cell>
          <cell r="AG290">
            <v>7.5183330888106692E-2</v>
          </cell>
          <cell r="AH290">
            <v>8.254471295105581E-2</v>
          </cell>
          <cell r="AI290">
            <v>8.9000000000000079E-2</v>
          </cell>
          <cell r="AJ290">
            <v>9.3855420206958584E-2</v>
          </cell>
          <cell r="AK290">
            <v>9.7377068585936422E-2</v>
          </cell>
          <cell r="AL290">
            <v>0.100071006861435</v>
          </cell>
          <cell r="AM290">
            <v>0.10244329675795605</v>
          </cell>
          <cell r="AN290">
            <v>0.10499999999999998</v>
          </cell>
          <cell r="AO290">
            <v>0.10812908329806403</v>
          </cell>
          <cell r="AP290">
            <v>0.11174613330662497</v>
          </cell>
          <cell r="AQ290">
            <v>0.11564864166615396</v>
          </cell>
          <cell r="AR290">
            <v>0.11963410001712194</v>
          </cell>
          <cell r="AS290">
            <v>0.12350000000000005</v>
          </cell>
          <cell r="AT290">
            <v>0.1271082466007839</v>
          </cell>
          <cell r="AU290">
            <v>0.13057839818756301</v>
          </cell>
          <cell r="AV290">
            <v>0.13409442647394998</v>
          </cell>
          <cell r="AW290">
            <v>0.137840303173558</v>
          </cell>
          <cell r="AX290">
            <v>0.1419999999999999</v>
          </cell>
          <cell r="AY290">
            <v>0.14671793029880009</v>
          </cell>
          <cell r="AZ290">
            <v>0.15198027394312397</v>
          </cell>
          <cell r="BA290">
            <v>0.15773365243804793</v>
          </cell>
          <cell r="BB290">
            <v>0.16392468728864806</v>
          </cell>
          <cell r="BC290">
            <v>0.17049999999999998</v>
          </cell>
          <cell r="BD290">
            <v>0.17734003220401595</v>
          </cell>
          <cell r="BE290">
            <v>0.18406050603994195</v>
          </cell>
          <cell r="BF290">
            <v>0.19021096377386004</v>
          </cell>
          <cell r="BG290">
            <v>0.19534094767185195</v>
          </cell>
          <cell r="BH290">
            <v>0.19899999999999995</v>
          </cell>
        </row>
      </sheetData>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1"/>
  <sheetViews>
    <sheetView showGridLines="0" workbookViewId="0"/>
  </sheetViews>
  <sheetFormatPr baseColWidth="10" defaultColWidth="11.42578125" defaultRowHeight="14.25" x14ac:dyDescent="0.2"/>
  <cols>
    <col min="1" max="16384" width="11.42578125" style="76"/>
  </cols>
  <sheetData>
    <row r="1" spans="1:1" ht="15" x14ac:dyDescent="0.2">
      <c r="A1" s="82" t="s">
        <v>2435</v>
      </c>
    </row>
    <row r="3" spans="1:1" ht="18" x14ac:dyDescent="0.2">
      <c r="A3" s="84" t="s">
        <v>1793</v>
      </c>
    </row>
    <row r="5" spans="1:1" ht="27.75" x14ac:dyDescent="0.2">
      <c r="A5" s="83" t="s">
        <v>1792</v>
      </c>
    </row>
    <row r="7" spans="1:1" ht="17.25" x14ac:dyDescent="0.2">
      <c r="A7" s="82" t="s">
        <v>2419</v>
      </c>
    </row>
    <row r="9" spans="1:1" ht="16.5" x14ac:dyDescent="0.2">
      <c r="A9" s="81" t="s">
        <v>1791</v>
      </c>
    </row>
    <row r="10" spans="1:1" ht="16.5" x14ac:dyDescent="0.2">
      <c r="A10" s="81" t="s">
        <v>1790</v>
      </c>
    </row>
    <row r="11" spans="1:1" ht="16.5" x14ac:dyDescent="0.2">
      <c r="A11" s="81" t="s">
        <v>1789</v>
      </c>
    </row>
    <row r="13" spans="1:1" ht="16.5" x14ac:dyDescent="0.2">
      <c r="A13" s="81" t="s">
        <v>1788</v>
      </c>
    </row>
    <row r="14" spans="1:1" ht="16.5" x14ac:dyDescent="0.2">
      <c r="A14" s="81" t="s">
        <v>1787</v>
      </c>
    </row>
    <row r="16" spans="1:1" ht="15" x14ac:dyDescent="0.25">
      <c r="A16" s="80" t="s">
        <v>1786</v>
      </c>
    </row>
    <row r="18" spans="3:6" x14ac:dyDescent="0.2">
      <c r="C18" s="78" t="s">
        <v>2276</v>
      </c>
      <c r="D18" s="76" t="s">
        <v>2415</v>
      </c>
      <c r="F18" s="77"/>
    </row>
    <row r="19" spans="3:6" x14ac:dyDescent="0.2">
      <c r="C19" s="78" t="s">
        <v>2315</v>
      </c>
      <c r="D19" s="76" t="s">
        <v>2316</v>
      </c>
      <c r="F19" s="77"/>
    </row>
    <row r="20" spans="3:6" x14ac:dyDescent="0.2">
      <c r="C20" s="78" t="s">
        <v>2277</v>
      </c>
      <c r="D20" s="76" t="s">
        <v>2413</v>
      </c>
      <c r="F20" s="79"/>
    </row>
    <row r="21" spans="3:6" x14ac:dyDescent="0.2">
      <c r="C21" s="78" t="s">
        <v>1785</v>
      </c>
      <c r="D21" s="77" t="s">
        <v>2414</v>
      </c>
    </row>
  </sheetData>
  <pageMargins left="0.7" right="0.7" top="0.78740157499999996" bottom="0.78740157499999996"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tabColor theme="8" tint="0.79998168889431442"/>
  </sheetPr>
  <dimension ref="A1:O490"/>
  <sheetViews>
    <sheetView showGridLines="0" tabSelected="1" zoomScale="70" zoomScaleNormal="70" workbookViewId="0"/>
  </sheetViews>
  <sheetFormatPr baseColWidth="10" defaultColWidth="54.7109375" defaultRowHeight="14.25" x14ac:dyDescent="0.2"/>
  <cols>
    <col min="1" max="1" width="57.28515625" style="77" customWidth="1"/>
    <col min="2" max="2" width="150.7109375" style="77" customWidth="1"/>
    <col min="3" max="3" width="22.140625" style="111" customWidth="1"/>
    <col min="4" max="4" width="38.7109375" style="120" customWidth="1"/>
    <col min="5" max="5" width="17" style="120" customWidth="1"/>
    <col min="6" max="7" width="20.5703125" style="120" customWidth="1"/>
    <col min="8" max="8" width="20.5703125" style="283" customWidth="1"/>
    <col min="9" max="12" width="12.7109375" style="283" customWidth="1"/>
    <col min="13" max="13" width="20.5703125" style="283" customWidth="1"/>
    <col min="14" max="14" width="255.5703125" style="195" customWidth="1"/>
    <col min="15" max="16384" width="54.7109375" style="102"/>
  </cols>
  <sheetData>
    <row r="1" spans="1:15" s="106" customFormat="1" ht="141" customHeight="1" thickBot="1" x14ac:dyDescent="0.3">
      <c r="A1" s="206" t="s">
        <v>126</v>
      </c>
      <c r="B1" s="107" t="s">
        <v>2279</v>
      </c>
      <c r="C1" s="110" t="s">
        <v>2278</v>
      </c>
      <c r="D1" s="300" t="s">
        <v>1477</v>
      </c>
      <c r="E1" s="295" t="s">
        <v>2420</v>
      </c>
      <c r="F1" s="96" t="s">
        <v>2328</v>
      </c>
      <c r="G1" s="96" t="s">
        <v>2329</v>
      </c>
      <c r="H1" s="263" t="s">
        <v>1446</v>
      </c>
      <c r="I1" s="302" t="s">
        <v>1447</v>
      </c>
      <c r="J1" s="303"/>
      <c r="K1" s="303"/>
      <c r="L1" s="303"/>
      <c r="M1" s="263" t="s">
        <v>2322</v>
      </c>
      <c r="N1" s="235" t="s">
        <v>2330</v>
      </c>
    </row>
    <row r="2" spans="1:15" s="106" customFormat="1" ht="15" x14ac:dyDescent="0.2">
      <c r="A2" s="205" t="s">
        <v>2305</v>
      </c>
      <c r="B2" s="113"/>
      <c r="C2" s="95"/>
      <c r="D2" s="211"/>
      <c r="E2" s="114"/>
      <c r="F2" s="114"/>
      <c r="G2" s="114"/>
      <c r="H2" s="114"/>
      <c r="I2" s="114" t="s">
        <v>2332</v>
      </c>
      <c r="J2" s="114" t="s">
        <v>2331</v>
      </c>
      <c r="K2" s="114" t="s">
        <v>2344</v>
      </c>
      <c r="L2" s="114" t="s">
        <v>462</v>
      </c>
      <c r="M2" s="114"/>
      <c r="N2" s="103"/>
    </row>
    <row r="3" spans="1:15" s="106" customFormat="1" ht="15.75" thickBot="1" x14ac:dyDescent="0.25">
      <c r="A3" s="204" t="s">
        <v>2306</v>
      </c>
      <c r="B3" s="95"/>
      <c r="C3" s="95"/>
      <c r="D3" s="211"/>
      <c r="E3" s="114"/>
      <c r="F3" s="114"/>
      <c r="G3" s="114"/>
      <c r="H3" s="114"/>
      <c r="I3" s="114"/>
      <c r="J3" s="114"/>
      <c r="K3" s="114"/>
      <c r="L3" s="114"/>
      <c r="M3" s="114"/>
      <c r="N3" s="103"/>
    </row>
    <row r="4" spans="1:15" ht="20.25" x14ac:dyDescent="0.3">
      <c r="A4" s="174" t="s">
        <v>125</v>
      </c>
      <c r="B4" s="105"/>
      <c r="C4" s="104"/>
      <c r="D4" s="212"/>
      <c r="E4" s="98"/>
      <c r="F4" s="98"/>
      <c r="G4" s="98"/>
      <c r="H4" s="114"/>
      <c r="I4" s="114"/>
      <c r="J4" s="114"/>
      <c r="K4" s="114"/>
      <c r="L4" s="114"/>
      <c r="M4" s="114"/>
      <c r="N4" s="103"/>
    </row>
    <row r="5" spans="1:15" ht="15" x14ac:dyDescent="0.25">
      <c r="A5" s="117"/>
      <c r="B5" s="101"/>
      <c r="C5" s="104"/>
      <c r="D5" s="212"/>
      <c r="E5" s="98"/>
      <c r="F5" s="98"/>
      <c r="G5" s="98"/>
      <c r="H5" s="114"/>
      <c r="I5" s="114"/>
      <c r="J5" s="114"/>
      <c r="K5" s="114"/>
      <c r="L5" s="114"/>
      <c r="M5" s="114"/>
      <c r="N5" s="103"/>
    </row>
    <row r="6" spans="1:15" ht="15" x14ac:dyDescent="0.25">
      <c r="A6" s="173" t="s">
        <v>124</v>
      </c>
      <c r="B6" s="112" t="s">
        <v>1442</v>
      </c>
      <c r="C6" s="111" t="s">
        <v>8</v>
      </c>
      <c r="D6" s="213" t="s">
        <v>2324</v>
      </c>
      <c r="E6" s="100" t="s">
        <v>2421</v>
      </c>
      <c r="F6" s="100"/>
      <c r="G6" s="100"/>
      <c r="H6" s="280" t="s">
        <v>1441</v>
      </c>
      <c r="I6" s="280"/>
      <c r="J6" s="280"/>
      <c r="K6" s="280"/>
      <c r="L6" s="280"/>
      <c r="M6" s="280"/>
      <c r="N6" s="264" t="s">
        <v>2371</v>
      </c>
    </row>
    <row r="7" spans="1:15" ht="14.25" customHeight="1" x14ac:dyDescent="0.2">
      <c r="A7" s="123"/>
      <c r="B7" s="115" t="s">
        <v>1451</v>
      </c>
      <c r="C7" s="97" t="s">
        <v>122</v>
      </c>
      <c r="D7" s="214" t="s">
        <v>2324</v>
      </c>
      <c r="E7" s="109" t="s">
        <v>2422</v>
      </c>
      <c r="F7" s="116" t="s">
        <v>1441</v>
      </c>
      <c r="G7" s="109"/>
      <c r="H7" s="281"/>
      <c r="I7" s="281"/>
      <c r="J7" s="281"/>
      <c r="K7" s="281"/>
      <c r="L7" s="281"/>
      <c r="M7" s="281"/>
      <c r="N7" s="265"/>
    </row>
    <row r="8" spans="1:15" ht="14.25" customHeight="1" x14ac:dyDescent="0.2">
      <c r="A8" s="117"/>
      <c r="B8" s="118"/>
      <c r="D8" s="213"/>
      <c r="E8" s="100"/>
      <c r="F8" s="100"/>
      <c r="G8" s="100"/>
      <c r="H8" s="282"/>
      <c r="I8" s="282"/>
      <c r="J8" s="282"/>
      <c r="K8" s="282"/>
      <c r="L8" s="282"/>
      <c r="M8" s="282"/>
      <c r="N8" s="264"/>
    </row>
    <row r="9" spans="1:15" ht="15" x14ac:dyDescent="0.25">
      <c r="A9" s="173" t="s">
        <v>123</v>
      </c>
      <c r="B9" s="112" t="s">
        <v>1443</v>
      </c>
      <c r="C9" s="111" t="s">
        <v>8</v>
      </c>
      <c r="D9" s="213" t="s">
        <v>2324</v>
      </c>
      <c r="E9" s="100" t="s">
        <v>2421</v>
      </c>
      <c r="F9" s="100"/>
      <c r="G9" s="100"/>
      <c r="H9" s="280" t="s">
        <v>1441</v>
      </c>
      <c r="I9" s="280"/>
      <c r="J9" s="280"/>
      <c r="K9" s="280"/>
      <c r="L9" s="280"/>
      <c r="M9" s="280"/>
      <c r="N9" s="264" t="s">
        <v>2371</v>
      </c>
    </row>
    <row r="10" spans="1:15" ht="14.25" customHeight="1" x14ac:dyDescent="0.2">
      <c r="A10" s="123"/>
      <c r="B10" s="115" t="s">
        <v>1452</v>
      </c>
      <c r="C10" s="97" t="s">
        <v>122</v>
      </c>
      <c r="D10" s="214" t="s">
        <v>2324</v>
      </c>
      <c r="E10" s="109" t="s">
        <v>2422</v>
      </c>
      <c r="F10" s="116" t="s">
        <v>1441</v>
      </c>
      <c r="G10" s="109"/>
      <c r="H10" s="281"/>
      <c r="I10" s="281"/>
      <c r="J10" s="281"/>
      <c r="K10" s="281"/>
      <c r="L10" s="281"/>
      <c r="M10" s="281"/>
      <c r="N10" s="265"/>
    </row>
    <row r="11" spans="1:15" ht="14.25" customHeight="1" x14ac:dyDescent="0.2">
      <c r="A11" s="117"/>
      <c r="B11" s="119"/>
      <c r="D11" s="213"/>
      <c r="E11" s="100"/>
      <c r="F11" s="100"/>
      <c r="G11" s="100"/>
      <c r="H11" s="282"/>
      <c r="I11" s="282"/>
      <c r="J11" s="282"/>
      <c r="K11" s="282"/>
      <c r="L11" s="282"/>
      <c r="M11" s="282"/>
      <c r="N11" s="264"/>
    </row>
    <row r="12" spans="1:15" ht="15" x14ac:dyDescent="0.25">
      <c r="A12" s="173" t="s">
        <v>121</v>
      </c>
      <c r="B12" s="112" t="s">
        <v>1444</v>
      </c>
      <c r="C12" s="111" t="s">
        <v>8</v>
      </c>
      <c r="D12" s="213" t="s">
        <v>2324</v>
      </c>
      <c r="E12" s="100" t="s">
        <v>2421</v>
      </c>
      <c r="F12" s="100"/>
      <c r="G12" s="100"/>
      <c r="H12" s="280" t="s">
        <v>1441</v>
      </c>
      <c r="I12" s="280"/>
      <c r="J12" s="280"/>
      <c r="K12" s="280"/>
      <c r="L12" s="280"/>
      <c r="M12" s="280"/>
      <c r="N12" s="264" t="s">
        <v>2372</v>
      </c>
    </row>
    <row r="13" spans="1:15" ht="14.25" customHeight="1" x14ac:dyDescent="0.2">
      <c r="A13" s="123"/>
      <c r="B13" s="115" t="s">
        <v>1453</v>
      </c>
      <c r="C13" s="97" t="s">
        <v>120</v>
      </c>
      <c r="D13" s="214" t="s">
        <v>2324</v>
      </c>
      <c r="E13" s="109" t="s">
        <v>2422</v>
      </c>
      <c r="F13" s="116" t="s">
        <v>1441</v>
      </c>
      <c r="G13" s="109"/>
      <c r="H13" s="281"/>
      <c r="I13" s="281"/>
      <c r="J13" s="281"/>
      <c r="K13" s="281"/>
      <c r="L13" s="281"/>
      <c r="M13" s="281"/>
      <c r="N13" s="265"/>
      <c r="O13" s="120"/>
    </row>
    <row r="14" spans="1:15" ht="14.25" customHeight="1" x14ac:dyDescent="0.2">
      <c r="A14" s="117"/>
      <c r="B14" s="118"/>
      <c r="D14" s="213"/>
      <c r="E14" s="100"/>
      <c r="F14" s="100"/>
      <c r="G14" s="100"/>
      <c r="H14" s="282"/>
      <c r="I14" s="282"/>
      <c r="J14" s="282"/>
      <c r="K14" s="282"/>
      <c r="L14" s="282"/>
      <c r="M14" s="282"/>
      <c r="N14" s="264"/>
    </row>
    <row r="15" spans="1:15" ht="15" x14ac:dyDescent="0.25">
      <c r="A15" s="173" t="s">
        <v>119</v>
      </c>
      <c r="B15" s="112" t="s">
        <v>1445</v>
      </c>
      <c r="C15" s="111" t="s">
        <v>8</v>
      </c>
      <c r="D15" s="213" t="s">
        <v>2324</v>
      </c>
      <c r="E15" s="100" t="s">
        <v>2421</v>
      </c>
      <c r="F15" s="100"/>
      <c r="G15" s="100"/>
      <c r="H15" s="282"/>
      <c r="I15" s="282"/>
      <c r="J15" s="282"/>
      <c r="K15" s="282"/>
      <c r="L15" s="282"/>
      <c r="M15" s="282"/>
      <c r="N15" s="264" t="s">
        <v>2373</v>
      </c>
      <c r="O15" s="77"/>
    </row>
    <row r="16" spans="1:15" ht="14.25" customHeight="1" x14ac:dyDescent="0.2">
      <c r="A16" s="123"/>
      <c r="B16" s="115" t="s">
        <v>1454</v>
      </c>
      <c r="C16" s="97" t="s">
        <v>118</v>
      </c>
      <c r="D16" s="214" t="s">
        <v>2324</v>
      </c>
      <c r="E16" s="109" t="s">
        <v>2422</v>
      </c>
      <c r="F16" s="109"/>
      <c r="G16" s="109"/>
      <c r="H16" s="281"/>
      <c r="I16" s="281"/>
      <c r="J16" s="281"/>
      <c r="K16" s="281"/>
      <c r="L16" s="281"/>
      <c r="M16" s="281"/>
      <c r="N16" s="265"/>
      <c r="O16" s="120"/>
    </row>
    <row r="17" spans="1:15" ht="14.25" customHeight="1" x14ac:dyDescent="0.2">
      <c r="A17" s="117"/>
      <c r="B17" s="118"/>
      <c r="D17" s="213"/>
      <c r="E17" s="100"/>
      <c r="F17" s="100"/>
      <c r="G17" s="100"/>
      <c r="H17" s="282"/>
      <c r="I17" s="282"/>
      <c r="J17" s="282"/>
      <c r="K17" s="282"/>
      <c r="L17" s="282"/>
      <c r="M17" s="282"/>
      <c r="N17" s="264"/>
    </row>
    <row r="18" spans="1:15" ht="15" x14ac:dyDescent="0.25">
      <c r="A18" s="173" t="s">
        <v>117</v>
      </c>
      <c r="B18" s="121" t="s">
        <v>1448</v>
      </c>
      <c r="C18" s="111" t="s">
        <v>8</v>
      </c>
      <c r="D18" s="213" t="s">
        <v>2325</v>
      </c>
      <c r="E18" s="100" t="s">
        <v>2421</v>
      </c>
      <c r="F18" s="100"/>
      <c r="G18" s="100"/>
      <c r="H18" s="280" t="s">
        <v>1441</v>
      </c>
      <c r="I18" s="280"/>
      <c r="J18" s="280"/>
      <c r="K18" s="280"/>
      <c r="L18" s="280"/>
      <c r="M18" s="280"/>
      <c r="N18" s="264" t="s">
        <v>2333</v>
      </c>
      <c r="O18" s="120"/>
    </row>
    <row r="19" spans="1:15" ht="14.25" customHeight="1" x14ac:dyDescent="0.2">
      <c r="A19" s="117"/>
      <c r="B19" s="121" t="s">
        <v>1449</v>
      </c>
      <c r="C19" s="111" t="str">
        <f t="shared" ref="C19:C20" si="0">C18</f>
        <v>1 kWh</v>
      </c>
      <c r="D19" s="213" t="s">
        <v>2324</v>
      </c>
      <c r="E19" s="100" t="s">
        <v>2421</v>
      </c>
      <c r="F19" s="100"/>
      <c r="G19" s="100"/>
      <c r="H19" s="280" t="s">
        <v>1441</v>
      </c>
      <c r="I19" s="280" t="s">
        <v>1441</v>
      </c>
      <c r="J19" s="280"/>
      <c r="K19" s="280"/>
      <c r="M19" s="282"/>
      <c r="N19" s="264" t="s">
        <v>2334</v>
      </c>
      <c r="O19" s="120"/>
    </row>
    <row r="20" spans="1:15" ht="14.25" customHeight="1" x14ac:dyDescent="0.2">
      <c r="A20" s="117"/>
      <c r="B20" s="121" t="s">
        <v>1450</v>
      </c>
      <c r="C20" s="111" t="str">
        <f t="shared" si="0"/>
        <v>1 kWh</v>
      </c>
      <c r="D20" s="213" t="s">
        <v>2324</v>
      </c>
      <c r="E20" s="100" t="s">
        <v>2421</v>
      </c>
      <c r="F20" s="100"/>
      <c r="G20" s="100"/>
      <c r="H20" s="280" t="s">
        <v>1441</v>
      </c>
      <c r="I20" s="280" t="s">
        <v>1441</v>
      </c>
      <c r="J20" s="280"/>
      <c r="K20" s="280"/>
      <c r="M20" s="280" t="s">
        <v>1441</v>
      </c>
      <c r="N20" s="264" t="s">
        <v>2335</v>
      </c>
      <c r="O20" s="120"/>
    </row>
    <row r="21" spans="1:15" ht="14.25" customHeight="1" x14ac:dyDescent="0.2">
      <c r="A21" s="123"/>
      <c r="B21" s="115" t="s">
        <v>1455</v>
      </c>
      <c r="C21" s="97" t="s">
        <v>111</v>
      </c>
      <c r="D21" s="214" t="s">
        <v>2324</v>
      </c>
      <c r="E21" s="109" t="s">
        <v>2422</v>
      </c>
      <c r="F21" s="116" t="s">
        <v>1441</v>
      </c>
      <c r="G21" s="109"/>
      <c r="H21" s="281"/>
      <c r="I21" s="281"/>
      <c r="J21" s="281"/>
      <c r="K21" s="281"/>
      <c r="L21" s="284"/>
      <c r="M21" s="284"/>
      <c r="N21" s="265"/>
      <c r="O21" s="120"/>
    </row>
    <row r="22" spans="1:15" ht="14.25" customHeight="1" x14ac:dyDescent="0.2">
      <c r="A22" s="117"/>
      <c r="B22" s="118"/>
      <c r="D22" s="213"/>
      <c r="E22" s="100"/>
      <c r="F22" s="100"/>
      <c r="G22" s="100"/>
      <c r="H22" s="282"/>
      <c r="I22" s="282"/>
      <c r="J22" s="282"/>
      <c r="K22" s="282"/>
      <c r="L22" s="282"/>
      <c r="M22" s="282"/>
      <c r="N22" s="264"/>
    </row>
    <row r="23" spans="1:15" ht="15" x14ac:dyDescent="0.25">
      <c r="A23" s="173" t="s">
        <v>116</v>
      </c>
      <c r="B23" s="112" t="s">
        <v>1457</v>
      </c>
      <c r="C23" s="111" t="s">
        <v>8</v>
      </c>
      <c r="D23" s="213" t="s">
        <v>2325</v>
      </c>
      <c r="E23" s="100" t="s">
        <v>2421</v>
      </c>
      <c r="F23" s="100"/>
      <c r="G23" s="100"/>
      <c r="H23" s="280" t="s">
        <v>1441</v>
      </c>
      <c r="I23" s="280"/>
      <c r="J23" s="280"/>
      <c r="K23" s="280"/>
      <c r="L23" s="280"/>
      <c r="M23" s="280"/>
      <c r="N23" s="264" t="s">
        <v>2333</v>
      </c>
      <c r="O23" s="120"/>
    </row>
    <row r="24" spans="1:15" ht="14.25" customHeight="1" x14ac:dyDescent="0.2">
      <c r="A24" s="117"/>
      <c r="B24" s="112" t="s">
        <v>1458</v>
      </c>
      <c r="C24" s="111" t="str">
        <f t="shared" ref="C24:C25" si="1">C23</f>
        <v>1 kWh</v>
      </c>
      <c r="D24" s="213" t="s">
        <v>2324</v>
      </c>
      <c r="E24" s="100" t="s">
        <v>2421</v>
      </c>
      <c r="F24" s="100"/>
      <c r="G24" s="100"/>
      <c r="H24" s="280" t="s">
        <v>1441</v>
      </c>
      <c r="I24" s="280" t="s">
        <v>1441</v>
      </c>
      <c r="J24" s="280"/>
      <c r="K24" s="280"/>
      <c r="M24" s="282"/>
      <c r="N24" s="264" t="s">
        <v>2334</v>
      </c>
      <c r="O24" s="120"/>
    </row>
    <row r="25" spans="1:15" ht="14.25" customHeight="1" x14ac:dyDescent="0.2">
      <c r="A25" s="117"/>
      <c r="B25" s="121" t="s">
        <v>1459</v>
      </c>
      <c r="C25" s="111" t="str">
        <f t="shared" si="1"/>
        <v>1 kWh</v>
      </c>
      <c r="D25" s="213" t="s">
        <v>2324</v>
      </c>
      <c r="E25" s="100" t="s">
        <v>2421</v>
      </c>
      <c r="F25" s="100"/>
      <c r="G25" s="100"/>
      <c r="H25" s="280" t="s">
        <v>1441</v>
      </c>
      <c r="I25" s="280" t="s">
        <v>1441</v>
      </c>
      <c r="J25" s="280"/>
      <c r="K25" s="280"/>
      <c r="M25" s="280" t="s">
        <v>1441</v>
      </c>
      <c r="N25" s="264" t="s">
        <v>2335</v>
      </c>
      <c r="O25" s="120"/>
    </row>
    <row r="26" spans="1:15" ht="14.25" customHeight="1" x14ac:dyDescent="0.2">
      <c r="A26" s="123"/>
      <c r="B26" s="124" t="s">
        <v>1456</v>
      </c>
      <c r="C26" s="97" t="s">
        <v>115</v>
      </c>
      <c r="D26" s="214" t="s">
        <v>2324</v>
      </c>
      <c r="E26" s="109" t="s">
        <v>2422</v>
      </c>
      <c r="F26" s="116" t="s">
        <v>1441</v>
      </c>
      <c r="G26" s="109"/>
      <c r="H26" s="281"/>
      <c r="I26" s="281"/>
      <c r="J26" s="281"/>
      <c r="K26" s="281"/>
      <c r="L26" s="284"/>
      <c r="M26" s="284"/>
      <c r="N26" s="265"/>
      <c r="O26" s="120"/>
    </row>
    <row r="27" spans="1:15" ht="14.25" customHeight="1" x14ac:dyDescent="0.2">
      <c r="A27" s="117"/>
      <c r="B27" s="118"/>
      <c r="D27" s="213"/>
      <c r="E27" s="100"/>
      <c r="F27" s="100"/>
      <c r="G27" s="100"/>
      <c r="H27" s="282"/>
      <c r="I27" s="282"/>
      <c r="J27" s="282"/>
      <c r="K27" s="282"/>
      <c r="L27" s="282"/>
      <c r="M27" s="282"/>
      <c r="N27" s="264"/>
    </row>
    <row r="28" spans="1:15" ht="15" x14ac:dyDescent="0.25">
      <c r="A28" s="173" t="s">
        <v>114</v>
      </c>
      <c r="B28" s="121" t="s">
        <v>1460</v>
      </c>
      <c r="C28" s="111" t="s">
        <v>8</v>
      </c>
      <c r="D28" s="213" t="s">
        <v>2324</v>
      </c>
      <c r="E28" s="100" t="s">
        <v>2421</v>
      </c>
      <c r="F28" s="100"/>
      <c r="G28" s="100"/>
      <c r="H28" s="280" t="s">
        <v>1441</v>
      </c>
      <c r="I28" s="280"/>
      <c r="J28" s="280"/>
      <c r="K28" s="280"/>
      <c r="L28" s="280"/>
      <c r="M28" s="280"/>
      <c r="N28" s="264" t="s">
        <v>2333</v>
      </c>
    </row>
    <row r="29" spans="1:15" ht="14.25" customHeight="1" x14ac:dyDescent="0.2">
      <c r="A29" s="117"/>
      <c r="B29" s="121" t="s">
        <v>1461</v>
      </c>
      <c r="C29" s="111" t="str">
        <f t="shared" ref="C29:C30" si="2">C28</f>
        <v>1 kWh</v>
      </c>
      <c r="D29" s="213" t="s">
        <v>2324</v>
      </c>
      <c r="E29" s="100" t="s">
        <v>2421</v>
      </c>
      <c r="F29" s="100"/>
      <c r="G29" s="100"/>
      <c r="H29" s="280" t="s">
        <v>1441</v>
      </c>
      <c r="I29" s="280" t="s">
        <v>1441</v>
      </c>
      <c r="J29" s="280"/>
      <c r="K29" s="280"/>
      <c r="M29" s="282"/>
      <c r="N29" s="264" t="s">
        <v>2334</v>
      </c>
    </row>
    <row r="30" spans="1:15" ht="14.25" customHeight="1" x14ac:dyDescent="0.2">
      <c r="A30" s="117"/>
      <c r="B30" s="121" t="s">
        <v>1462</v>
      </c>
      <c r="C30" s="111" t="str">
        <f t="shared" si="2"/>
        <v>1 kWh</v>
      </c>
      <c r="D30" s="213" t="s">
        <v>2324</v>
      </c>
      <c r="E30" s="100" t="s">
        <v>2421</v>
      </c>
      <c r="F30" s="100"/>
      <c r="G30" s="100"/>
      <c r="H30" s="280" t="s">
        <v>1441</v>
      </c>
      <c r="I30" s="280" t="s">
        <v>1441</v>
      </c>
      <c r="J30" s="280"/>
      <c r="K30" s="280"/>
      <c r="M30" s="280" t="s">
        <v>1441</v>
      </c>
      <c r="N30" s="264" t="s">
        <v>2335</v>
      </c>
    </row>
    <row r="31" spans="1:15" ht="14.25" customHeight="1" x14ac:dyDescent="0.2">
      <c r="A31" s="123"/>
      <c r="B31" s="115" t="s">
        <v>1463</v>
      </c>
      <c r="C31" s="97" t="s">
        <v>1</v>
      </c>
      <c r="D31" s="214" t="s">
        <v>2324</v>
      </c>
      <c r="E31" s="109" t="s">
        <v>2422</v>
      </c>
      <c r="F31" s="116" t="s">
        <v>1441</v>
      </c>
      <c r="G31" s="109"/>
      <c r="H31" s="281"/>
      <c r="I31" s="281"/>
      <c r="J31" s="281"/>
      <c r="K31" s="281"/>
      <c r="L31" s="284"/>
      <c r="M31" s="284"/>
      <c r="N31" s="265"/>
      <c r="O31" s="120"/>
    </row>
    <row r="32" spans="1:15" ht="14.25" customHeight="1" x14ac:dyDescent="0.2">
      <c r="A32" s="117"/>
      <c r="B32" s="118"/>
      <c r="D32" s="213"/>
      <c r="E32" s="100"/>
      <c r="F32" s="100"/>
      <c r="G32" s="100"/>
      <c r="H32" s="282"/>
      <c r="I32" s="282"/>
      <c r="J32" s="282"/>
      <c r="K32" s="282"/>
      <c r="L32" s="282"/>
      <c r="M32" s="282"/>
      <c r="N32" s="264"/>
    </row>
    <row r="33" spans="1:14" ht="15" x14ac:dyDescent="0.25">
      <c r="A33" s="173" t="s">
        <v>113</v>
      </c>
      <c r="B33" s="112" t="s">
        <v>1464</v>
      </c>
      <c r="C33" s="111" t="s">
        <v>8</v>
      </c>
      <c r="D33" s="213" t="s">
        <v>2324</v>
      </c>
      <c r="E33" s="100" t="s">
        <v>2421</v>
      </c>
      <c r="F33" s="100"/>
      <c r="G33" s="100"/>
      <c r="H33" s="282"/>
      <c r="I33" s="282"/>
      <c r="J33" s="282"/>
      <c r="K33" s="282"/>
      <c r="L33" s="282"/>
      <c r="M33" s="282"/>
      <c r="N33" s="264"/>
    </row>
    <row r="34" spans="1:14" ht="14.25" customHeight="1" x14ac:dyDescent="0.2">
      <c r="A34" s="123"/>
      <c r="B34" s="124" t="s">
        <v>1465</v>
      </c>
      <c r="C34" s="97" t="s">
        <v>5</v>
      </c>
      <c r="D34" s="214" t="s">
        <v>2324</v>
      </c>
      <c r="E34" s="109" t="s">
        <v>2422</v>
      </c>
      <c r="F34" s="109"/>
      <c r="G34" s="109"/>
      <c r="H34" s="281"/>
      <c r="I34" s="281"/>
      <c r="J34" s="281"/>
      <c r="K34" s="281"/>
      <c r="L34" s="281"/>
      <c r="M34" s="281"/>
      <c r="N34" s="265"/>
    </row>
    <row r="35" spans="1:14" ht="14.25" customHeight="1" x14ac:dyDescent="0.2">
      <c r="A35" s="117"/>
      <c r="B35" s="102"/>
      <c r="D35" s="213"/>
      <c r="E35" s="100"/>
      <c r="F35" s="100"/>
      <c r="G35" s="100"/>
      <c r="H35" s="282"/>
      <c r="I35" s="282"/>
      <c r="J35" s="282"/>
      <c r="K35" s="282"/>
      <c r="L35" s="282"/>
      <c r="M35" s="282"/>
      <c r="N35" s="264"/>
    </row>
    <row r="36" spans="1:14" ht="15" x14ac:dyDescent="0.25">
      <c r="A36" s="173" t="s">
        <v>112</v>
      </c>
      <c r="B36" s="121" t="s">
        <v>1466</v>
      </c>
      <c r="C36" s="111" t="s">
        <v>27</v>
      </c>
      <c r="D36" s="213" t="s">
        <v>2283</v>
      </c>
      <c r="E36" s="100" t="s">
        <v>2421</v>
      </c>
      <c r="F36" s="100"/>
      <c r="G36" s="100"/>
      <c r="H36" s="280" t="s">
        <v>1441</v>
      </c>
      <c r="I36" s="280"/>
      <c r="J36" s="280"/>
      <c r="K36" s="280"/>
      <c r="L36" s="280" t="s">
        <v>1441</v>
      </c>
      <c r="M36" s="282"/>
      <c r="N36" s="264" t="s">
        <v>2336</v>
      </c>
    </row>
    <row r="37" spans="1:14" ht="14.25" customHeight="1" x14ac:dyDescent="0.2">
      <c r="A37" s="123"/>
      <c r="B37" s="124" t="s">
        <v>1467</v>
      </c>
      <c r="C37" s="97" t="s">
        <v>111</v>
      </c>
      <c r="D37" s="214" t="s">
        <v>2283</v>
      </c>
      <c r="E37" s="109" t="s">
        <v>2422</v>
      </c>
      <c r="F37" s="116" t="s">
        <v>1441</v>
      </c>
      <c r="G37" s="109"/>
      <c r="H37" s="281"/>
      <c r="I37" s="281"/>
      <c r="J37" s="281"/>
      <c r="K37" s="281"/>
      <c r="L37" s="281"/>
      <c r="M37" s="281"/>
      <c r="N37" s="265"/>
    </row>
    <row r="38" spans="1:14" ht="14.25" customHeight="1" x14ac:dyDescent="0.2">
      <c r="A38" s="117"/>
      <c r="B38" s="102"/>
      <c r="D38" s="213"/>
      <c r="E38" s="100"/>
      <c r="F38" s="100"/>
      <c r="G38" s="100"/>
      <c r="H38" s="282"/>
      <c r="I38" s="282"/>
      <c r="J38" s="282"/>
      <c r="K38" s="282"/>
      <c r="L38" s="282"/>
      <c r="M38" s="282"/>
      <c r="N38" s="264"/>
    </row>
    <row r="39" spans="1:14" ht="15" x14ac:dyDescent="0.25">
      <c r="A39" s="173" t="s">
        <v>110</v>
      </c>
      <c r="B39" s="112" t="s">
        <v>1468</v>
      </c>
      <c r="C39" s="111" t="s">
        <v>8</v>
      </c>
      <c r="D39" s="213" t="s">
        <v>2324</v>
      </c>
      <c r="E39" s="100" t="s">
        <v>2421</v>
      </c>
      <c r="F39" s="100"/>
      <c r="G39" s="100"/>
      <c r="H39" s="280" t="s">
        <v>1441</v>
      </c>
      <c r="I39" s="280"/>
      <c r="J39" s="280"/>
      <c r="K39" s="280"/>
      <c r="L39" s="282"/>
      <c r="M39" s="282"/>
      <c r="N39" s="264"/>
    </row>
    <row r="40" spans="1:14" ht="14.25" customHeight="1" x14ac:dyDescent="0.2">
      <c r="A40" s="123"/>
      <c r="B40" s="115" t="s">
        <v>1469</v>
      </c>
      <c r="C40" s="97" t="s">
        <v>109</v>
      </c>
      <c r="D40" s="214" t="s">
        <v>2324</v>
      </c>
      <c r="E40" s="109" t="s">
        <v>2422</v>
      </c>
      <c r="F40" s="116" t="s">
        <v>1441</v>
      </c>
      <c r="G40" s="109"/>
      <c r="H40" s="281"/>
      <c r="I40" s="281"/>
      <c r="J40" s="281"/>
      <c r="K40" s="281"/>
      <c r="L40" s="281"/>
      <c r="M40" s="281"/>
      <c r="N40" s="265"/>
    </row>
    <row r="41" spans="1:14" ht="15" x14ac:dyDescent="0.25">
      <c r="A41" s="117"/>
      <c r="B41" s="101"/>
      <c r="C41" s="104"/>
      <c r="D41" s="212"/>
      <c r="E41" s="98"/>
      <c r="F41" s="98"/>
      <c r="G41" s="98"/>
      <c r="H41" s="114"/>
      <c r="I41" s="114"/>
      <c r="J41" s="114"/>
      <c r="K41" s="114"/>
      <c r="L41" s="114"/>
      <c r="M41" s="114"/>
      <c r="N41" s="103"/>
    </row>
    <row r="42" spans="1:14" ht="15" x14ac:dyDescent="0.25">
      <c r="A42" s="173" t="s">
        <v>108</v>
      </c>
      <c r="B42" s="112" t="s">
        <v>1470</v>
      </c>
      <c r="C42" s="111" t="s">
        <v>8</v>
      </c>
      <c r="D42" s="213" t="s">
        <v>2324</v>
      </c>
      <c r="E42" s="100" t="s">
        <v>2421</v>
      </c>
      <c r="F42" s="100"/>
      <c r="G42" s="100"/>
      <c r="H42" s="280" t="s">
        <v>1441</v>
      </c>
      <c r="I42" s="280"/>
      <c r="J42" s="280"/>
      <c r="K42" s="280"/>
      <c r="L42" s="282"/>
      <c r="M42" s="282"/>
      <c r="N42" s="264"/>
    </row>
    <row r="43" spans="1:14" ht="14.25" customHeight="1" x14ac:dyDescent="0.2">
      <c r="A43" s="123"/>
      <c r="B43" s="115" t="s">
        <v>1471</v>
      </c>
      <c r="C43" s="97" t="s">
        <v>76</v>
      </c>
      <c r="D43" s="214" t="s">
        <v>2324</v>
      </c>
      <c r="E43" s="109" t="s">
        <v>2422</v>
      </c>
      <c r="F43" s="109"/>
      <c r="G43" s="116" t="s">
        <v>1441</v>
      </c>
      <c r="H43" s="281"/>
      <c r="I43" s="281"/>
      <c r="J43" s="281"/>
      <c r="K43" s="281"/>
      <c r="L43" s="281"/>
      <c r="M43" s="281"/>
      <c r="N43" s="265"/>
    </row>
    <row r="44" spans="1:14" ht="14.25" customHeight="1" x14ac:dyDescent="0.2">
      <c r="A44" s="117"/>
      <c r="B44" s="118"/>
      <c r="D44" s="213"/>
      <c r="E44" s="100"/>
      <c r="F44" s="100"/>
      <c r="G44" s="100"/>
      <c r="H44" s="282"/>
      <c r="I44" s="282"/>
      <c r="J44" s="282"/>
      <c r="K44" s="282"/>
      <c r="L44" s="282"/>
      <c r="M44" s="282"/>
      <c r="N44" s="264"/>
    </row>
    <row r="45" spans="1:14" ht="15" x14ac:dyDescent="0.25">
      <c r="A45" s="173" t="s">
        <v>107</v>
      </c>
      <c r="B45" s="112" t="s">
        <v>1472</v>
      </c>
      <c r="C45" s="111" t="s">
        <v>8</v>
      </c>
      <c r="D45" s="213" t="s">
        <v>2324</v>
      </c>
      <c r="E45" s="100" t="s">
        <v>2421</v>
      </c>
      <c r="F45" s="100"/>
      <c r="G45" s="100"/>
      <c r="H45" s="280" t="s">
        <v>1441</v>
      </c>
      <c r="I45" s="280"/>
      <c r="J45" s="280"/>
      <c r="K45" s="280"/>
      <c r="L45" s="282"/>
      <c r="M45" s="282"/>
      <c r="N45" s="264" t="s">
        <v>2338</v>
      </c>
    </row>
    <row r="46" spans="1:14" ht="14.25" customHeight="1" x14ac:dyDescent="0.2">
      <c r="A46" s="123"/>
      <c r="B46" s="115" t="s">
        <v>1473</v>
      </c>
      <c r="C46" s="97" t="s">
        <v>1417</v>
      </c>
      <c r="D46" s="214" t="s">
        <v>2284</v>
      </c>
      <c r="E46" s="109" t="s">
        <v>2421</v>
      </c>
      <c r="F46" s="116" t="s">
        <v>1441</v>
      </c>
      <c r="G46" s="109"/>
      <c r="H46" s="281"/>
      <c r="I46" s="281"/>
      <c r="J46" s="281"/>
      <c r="K46" s="281"/>
      <c r="L46" s="281"/>
      <c r="M46" s="281"/>
      <c r="N46" s="265"/>
    </row>
    <row r="47" spans="1:14" ht="14.25" customHeight="1" x14ac:dyDescent="0.2">
      <c r="A47" s="117"/>
      <c r="B47" s="118"/>
      <c r="D47" s="213"/>
      <c r="E47" s="100"/>
      <c r="F47" s="100"/>
      <c r="G47" s="100"/>
      <c r="H47" s="282"/>
      <c r="I47" s="282"/>
      <c r="J47" s="282"/>
      <c r="K47" s="282"/>
      <c r="L47" s="282"/>
      <c r="M47" s="282"/>
      <c r="N47" s="264"/>
    </row>
    <row r="48" spans="1:14" ht="15" x14ac:dyDescent="0.25">
      <c r="A48" s="173" t="s">
        <v>106</v>
      </c>
      <c r="B48" s="121" t="s">
        <v>1475</v>
      </c>
      <c r="C48" s="111" t="s">
        <v>8</v>
      </c>
      <c r="D48" s="213" t="s">
        <v>2324</v>
      </c>
      <c r="E48" s="100" t="s">
        <v>2421</v>
      </c>
      <c r="F48" s="100"/>
      <c r="G48" s="100"/>
      <c r="H48" s="280" t="s">
        <v>1441</v>
      </c>
      <c r="I48" s="280"/>
      <c r="J48" s="280"/>
      <c r="K48" s="280"/>
      <c r="L48" s="282"/>
      <c r="M48" s="282"/>
      <c r="N48" s="264"/>
    </row>
    <row r="49" spans="1:15" ht="14.25" customHeight="1" x14ac:dyDescent="0.2">
      <c r="A49" s="123"/>
      <c r="B49" s="124" t="s">
        <v>1474</v>
      </c>
      <c r="C49" s="97" t="s">
        <v>1417</v>
      </c>
      <c r="D49" s="214" t="s">
        <v>2284</v>
      </c>
      <c r="E49" s="109" t="s">
        <v>2421</v>
      </c>
      <c r="F49" s="116" t="s">
        <v>1441</v>
      </c>
      <c r="G49" s="109"/>
      <c r="H49" s="281"/>
      <c r="I49" s="281"/>
      <c r="J49" s="281"/>
      <c r="K49" s="281"/>
      <c r="L49" s="281"/>
      <c r="M49" s="281"/>
      <c r="N49" s="266"/>
    </row>
    <row r="50" spans="1:15" ht="14.25" customHeight="1" x14ac:dyDescent="0.2">
      <c r="A50" s="117"/>
      <c r="B50" s="102"/>
      <c r="C50" s="125"/>
      <c r="D50" s="213"/>
      <c r="E50" s="100"/>
      <c r="F50" s="100"/>
      <c r="G50" s="100"/>
      <c r="H50" s="282"/>
      <c r="I50" s="282"/>
      <c r="J50" s="282"/>
      <c r="K50" s="282"/>
      <c r="L50" s="282"/>
      <c r="M50" s="282"/>
      <c r="N50" s="267"/>
    </row>
    <row r="51" spans="1:15" ht="15" x14ac:dyDescent="0.25">
      <c r="A51" s="173" t="s">
        <v>1418</v>
      </c>
      <c r="B51" s="121" t="s">
        <v>1478</v>
      </c>
      <c r="C51" s="111" t="s">
        <v>8</v>
      </c>
      <c r="D51" s="213" t="s">
        <v>2324</v>
      </c>
      <c r="E51" s="100" t="s">
        <v>2421</v>
      </c>
      <c r="F51" s="100"/>
      <c r="G51" s="100"/>
      <c r="H51" s="280" t="s">
        <v>1441</v>
      </c>
      <c r="I51" s="280"/>
      <c r="J51" s="280"/>
      <c r="K51" s="280"/>
      <c r="L51" s="282"/>
      <c r="M51" s="282"/>
      <c r="N51" s="264" t="s">
        <v>2338</v>
      </c>
    </row>
    <row r="52" spans="1:15" ht="14.25" customHeight="1" x14ac:dyDescent="0.2">
      <c r="A52" s="123"/>
      <c r="B52" s="124" t="s">
        <v>1476</v>
      </c>
      <c r="C52" s="97" t="s">
        <v>1417</v>
      </c>
      <c r="D52" s="214" t="s">
        <v>2284</v>
      </c>
      <c r="E52" s="109" t="s">
        <v>2421</v>
      </c>
      <c r="F52" s="116" t="s">
        <v>1441</v>
      </c>
      <c r="G52" s="109"/>
      <c r="H52" s="281"/>
      <c r="I52" s="281"/>
      <c r="J52" s="281"/>
      <c r="K52" s="281"/>
      <c r="L52" s="281"/>
      <c r="M52" s="281"/>
      <c r="N52" s="266"/>
    </row>
    <row r="53" spans="1:15" ht="14.25" customHeight="1" x14ac:dyDescent="0.2">
      <c r="A53" s="117"/>
      <c r="D53" s="213"/>
      <c r="E53" s="100"/>
      <c r="F53" s="100"/>
      <c r="G53" s="100"/>
      <c r="H53" s="282"/>
      <c r="I53" s="282"/>
      <c r="J53" s="282"/>
      <c r="K53" s="282"/>
      <c r="L53" s="282"/>
      <c r="M53" s="282"/>
      <c r="N53" s="267"/>
    </row>
    <row r="54" spans="1:15" ht="15" x14ac:dyDescent="0.25">
      <c r="A54" s="173" t="s">
        <v>1419</v>
      </c>
      <c r="B54" s="112" t="s">
        <v>1479</v>
      </c>
      <c r="C54" s="111" t="s">
        <v>8</v>
      </c>
      <c r="D54" s="213" t="s">
        <v>2324</v>
      </c>
      <c r="E54" s="100" t="s">
        <v>2421</v>
      </c>
      <c r="F54" s="100"/>
      <c r="G54" s="100"/>
      <c r="H54" s="280" t="s">
        <v>1441</v>
      </c>
      <c r="I54" s="280"/>
      <c r="J54" s="280"/>
      <c r="K54" s="280"/>
      <c r="L54" s="282"/>
      <c r="M54" s="282"/>
      <c r="N54" s="264" t="s">
        <v>2338</v>
      </c>
    </row>
    <row r="55" spans="1:15" ht="14.25" customHeight="1" x14ac:dyDescent="0.2">
      <c r="A55" s="123"/>
      <c r="B55" s="124" t="s">
        <v>1480</v>
      </c>
      <c r="C55" s="97" t="s">
        <v>1420</v>
      </c>
      <c r="D55" s="214" t="s">
        <v>2284</v>
      </c>
      <c r="E55" s="109" t="s">
        <v>2421</v>
      </c>
      <c r="F55" s="116" t="s">
        <v>1441</v>
      </c>
      <c r="G55" s="109"/>
      <c r="H55" s="281"/>
      <c r="I55" s="281"/>
      <c r="J55" s="281"/>
      <c r="K55" s="281"/>
      <c r="L55" s="281"/>
      <c r="M55" s="281"/>
      <c r="N55" s="266"/>
    </row>
    <row r="56" spans="1:15" ht="14.25" customHeight="1" x14ac:dyDescent="0.2">
      <c r="A56" s="117"/>
      <c r="B56" s="118"/>
      <c r="D56" s="213"/>
      <c r="E56" s="100"/>
      <c r="F56" s="100"/>
      <c r="G56" s="100"/>
      <c r="H56" s="282"/>
      <c r="I56" s="282"/>
      <c r="J56" s="282"/>
      <c r="K56" s="282"/>
      <c r="L56" s="282"/>
      <c r="M56" s="282"/>
      <c r="N56" s="264"/>
    </row>
    <row r="57" spans="1:15" ht="15" x14ac:dyDescent="0.25">
      <c r="A57" s="173" t="s">
        <v>1421</v>
      </c>
      <c r="B57" s="112" t="s">
        <v>1479</v>
      </c>
      <c r="C57" s="111" t="s">
        <v>8</v>
      </c>
      <c r="D57" s="213" t="s">
        <v>2324</v>
      </c>
      <c r="E57" s="100" t="s">
        <v>2421</v>
      </c>
      <c r="F57" s="100"/>
      <c r="G57" s="100"/>
      <c r="H57" s="280" t="s">
        <v>1441</v>
      </c>
      <c r="I57" s="280"/>
      <c r="J57" s="280"/>
      <c r="K57" s="280"/>
      <c r="L57" s="282"/>
      <c r="M57" s="282"/>
      <c r="N57" s="264" t="s">
        <v>2338</v>
      </c>
    </row>
    <row r="58" spans="1:15" ht="14.25" customHeight="1" x14ac:dyDescent="0.2">
      <c r="A58" s="123"/>
      <c r="B58" s="124" t="s">
        <v>1481</v>
      </c>
      <c r="C58" s="97" t="s">
        <v>1420</v>
      </c>
      <c r="D58" s="214" t="s">
        <v>2284</v>
      </c>
      <c r="E58" s="109" t="s">
        <v>2421</v>
      </c>
      <c r="F58" s="116" t="s">
        <v>1441</v>
      </c>
      <c r="G58" s="109"/>
      <c r="H58" s="281"/>
      <c r="I58" s="281"/>
      <c r="J58" s="281"/>
      <c r="K58" s="281"/>
      <c r="L58" s="281"/>
      <c r="M58" s="281"/>
      <c r="N58" s="265"/>
    </row>
    <row r="59" spans="1:15" ht="14.25" customHeight="1" x14ac:dyDescent="0.2">
      <c r="A59" s="117"/>
      <c r="B59" s="118"/>
      <c r="D59" s="213"/>
      <c r="E59" s="100"/>
      <c r="F59" s="100"/>
      <c r="G59" s="100"/>
      <c r="H59" s="282"/>
      <c r="I59" s="282"/>
      <c r="J59" s="282"/>
      <c r="K59" s="282"/>
      <c r="L59" s="282"/>
      <c r="M59" s="282"/>
      <c r="N59" s="264"/>
    </row>
    <row r="60" spans="1:15" ht="15" x14ac:dyDescent="0.25">
      <c r="A60" s="173" t="s">
        <v>1422</v>
      </c>
      <c r="B60" s="112" t="s">
        <v>1479</v>
      </c>
      <c r="C60" s="111" t="s">
        <v>8</v>
      </c>
      <c r="D60" s="213" t="s">
        <v>2324</v>
      </c>
      <c r="E60" s="100" t="s">
        <v>2421</v>
      </c>
      <c r="F60" s="100"/>
      <c r="G60" s="100"/>
      <c r="H60" s="280" t="s">
        <v>1441</v>
      </c>
      <c r="I60" s="280"/>
      <c r="J60" s="280"/>
      <c r="K60" s="280"/>
      <c r="L60" s="282"/>
      <c r="M60" s="282"/>
      <c r="N60" s="264" t="s">
        <v>2338</v>
      </c>
    </row>
    <row r="61" spans="1:15" ht="14.25" customHeight="1" x14ac:dyDescent="0.2">
      <c r="A61" s="123"/>
      <c r="B61" s="124" t="s">
        <v>1482</v>
      </c>
      <c r="C61" s="97" t="s">
        <v>1420</v>
      </c>
      <c r="D61" s="214" t="s">
        <v>2284</v>
      </c>
      <c r="E61" s="109" t="s">
        <v>2421</v>
      </c>
      <c r="F61" s="116" t="s">
        <v>1441</v>
      </c>
      <c r="G61" s="109"/>
      <c r="H61" s="281"/>
      <c r="I61" s="281"/>
      <c r="J61" s="281"/>
      <c r="K61" s="281"/>
      <c r="L61" s="281"/>
      <c r="M61" s="281"/>
      <c r="N61" s="265"/>
      <c r="O61" s="120"/>
    </row>
    <row r="62" spans="1:15" ht="14.25" customHeight="1" x14ac:dyDescent="0.2">
      <c r="A62" s="117"/>
      <c r="B62" s="102"/>
      <c r="D62" s="213"/>
      <c r="E62" s="100"/>
      <c r="F62" s="100"/>
      <c r="G62" s="100"/>
      <c r="H62" s="282"/>
      <c r="I62" s="282"/>
      <c r="J62" s="282"/>
      <c r="K62" s="282"/>
      <c r="L62" s="282"/>
      <c r="M62" s="282"/>
      <c r="N62" s="264"/>
    </row>
    <row r="63" spans="1:15" ht="15" x14ac:dyDescent="0.25">
      <c r="A63" s="173" t="s">
        <v>105</v>
      </c>
      <c r="B63" s="112" t="s">
        <v>1483</v>
      </c>
      <c r="C63" s="111" t="s">
        <v>8</v>
      </c>
      <c r="D63" s="213" t="s">
        <v>2324</v>
      </c>
      <c r="E63" s="100" t="s">
        <v>2421</v>
      </c>
      <c r="F63" s="100"/>
      <c r="G63" s="100"/>
      <c r="H63" s="280" t="s">
        <v>1441</v>
      </c>
      <c r="I63" s="280"/>
      <c r="J63" s="280"/>
      <c r="K63" s="280"/>
      <c r="L63" s="282"/>
      <c r="M63" s="282"/>
      <c r="N63" s="264"/>
    </row>
    <row r="64" spans="1:15" ht="14.25" customHeight="1" x14ac:dyDescent="0.2">
      <c r="A64" s="123"/>
      <c r="B64" s="115" t="s">
        <v>1484</v>
      </c>
      <c r="C64" s="97" t="s">
        <v>104</v>
      </c>
      <c r="D64" s="214" t="s">
        <v>2324</v>
      </c>
      <c r="E64" s="109" t="s">
        <v>2422</v>
      </c>
      <c r="F64" s="116" t="s">
        <v>1441</v>
      </c>
      <c r="G64" s="109"/>
      <c r="H64" s="281"/>
      <c r="I64" s="281"/>
      <c r="J64" s="281"/>
      <c r="K64" s="281"/>
      <c r="L64" s="281"/>
      <c r="M64" s="281"/>
      <c r="N64" s="265"/>
    </row>
    <row r="65" spans="1:14" ht="15" x14ac:dyDescent="0.25">
      <c r="A65" s="117"/>
      <c r="B65" s="126"/>
      <c r="C65" s="104"/>
      <c r="D65" s="212"/>
      <c r="E65" s="98"/>
      <c r="F65" s="98"/>
      <c r="G65" s="98"/>
      <c r="H65" s="114"/>
      <c r="I65" s="114"/>
      <c r="J65" s="114"/>
      <c r="K65" s="114"/>
      <c r="L65" s="114"/>
      <c r="M65" s="114"/>
      <c r="N65" s="103"/>
    </row>
    <row r="66" spans="1:14" ht="15" x14ac:dyDescent="0.25">
      <c r="A66" s="173" t="s">
        <v>103</v>
      </c>
      <c r="B66" s="112" t="s">
        <v>1485</v>
      </c>
      <c r="C66" s="111" t="s">
        <v>8</v>
      </c>
      <c r="D66" s="213" t="s">
        <v>2324</v>
      </c>
      <c r="E66" s="100" t="s">
        <v>2421</v>
      </c>
      <c r="F66" s="100"/>
      <c r="G66" s="100"/>
      <c r="H66" s="280" t="s">
        <v>1441</v>
      </c>
      <c r="I66" s="280"/>
      <c r="J66" s="280"/>
      <c r="K66" s="280"/>
      <c r="L66" s="282"/>
      <c r="M66" s="282"/>
      <c r="N66" s="264"/>
    </row>
    <row r="67" spans="1:14" ht="14.25" customHeight="1" x14ac:dyDescent="0.2">
      <c r="A67" s="123"/>
      <c r="B67" s="115" t="s">
        <v>1486</v>
      </c>
      <c r="C67" s="97" t="s">
        <v>102</v>
      </c>
      <c r="D67" s="214" t="s">
        <v>2324</v>
      </c>
      <c r="E67" s="109" t="s">
        <v>2422</v>
      </c>
      <c r="F67" s="116" t="s">
        <v>1441</v>
      </c>
      <c r="G67" s="109"/>
      <c r="H67" s="281"/>
      <c r="I67" s="281"/>
      <c r="J67" s="281"/>
      <c r="K67" s="281"/>
      <c r="L67" s="281"/>
      <c r="M67" s="281"/>
      <c r="N67" s="268" t="s">
        <v>2337</v>
      </c>
    </row>
    <row r="68" spans="1:14" ht="15" x14ac:dyDescent="0.25">
      <c r="A68" s="117"/>
      <c r="B68" s="127"/>
      <c r="C68" s="104"/>
      <c r="D68" s="212"/>
      <c r="E68" s="98"/>
      <c r="F68" s="98"/>
      <c r="G68" s="98"/>
      <c r="H68" s="114"/>
      <c r="I68" s="114"/>
      <c r="J68" s="114"/>
      <c r="K68" s="114"/>
      <c r="L68" s="114"/>
      <c r="M68" s="114"/>
      <c r="N68" s="103"/>
    </row>
    <row r="69" spans="1:14" ht="15" x14ac:dyDescent="0.25">
      <c r="A69" s="173" t="s">
        <v>101</v>
      </c>
      <c r="B69" s="112" t="s">
        <v>1487</v>
      </c>
      <c r="C69" s="111" t="s">
        <v>8</v>
      </c>
      <c r="D69" s="213" t="s">
        <v>2324</v>
      </c>
      <c r="E69" s="100" t="s">
        <v>2421</v>
      </c>
      <c r="F69" s="100"/>
      <c r="G69" s="100"/>
      <c r="H69" s="280" t="s">
        <v>1441</v>
      </c>
      <c r="I69" s="280"/>
      <c r="J69" s="280"/>
      <c r="K69" s="280"/>
      <c r="L69" s="282"/>
      <c r="M69" s="282"/>
      <c r="N69" s="264"/>
    </row>
    <row r="70" spans="1:14" ht="14.25" customHeight="1" x14ac:dyDescent="0.2">
      <c r="A70" s="123"/>
      <c r="B70" s="115" t="s">
        <v>1488</v>
      </c>
      <c r="C70" s="97" t="s">
        <v>100</v>
      </c>
      <c r="D70" s="214" t="s">
        <v>2324</v>
      </c>
      <c r="E70" s="109" t="s">
        <v>2422</v>
      </c>
      <c r="F70" s="116" t="s">
        <v>1441</v>
      </c>
      <c r="G70" s="109"/>
      <c r="H70" s="281"/>
      <c r="I70" s="281"/>
      <c r="J70" s="281"/>
      <c r="K70" s="281"/>
      <c r="L70" s="281"/>
      <c r="M70" s="281"/>
      <c r="N70" s="268" t="s">
        <v>99</v>
      </c>
    </row>
    <row r="71" spans="1:14" ht="14.25" customHeight="1" x14ac:dyDescent="0.2">
      <c r="A71" s="117"/>
      <c r="B71" s="118"/>
      <c r="D71" s="213"/>
      <c r="E71" s="100"/>
      <c r="F71" s="100"/>
      <c r="G71" s="100"/>
      <c r="H71" s="282"/>
      <c r="I71" s="282"/>
      <c r="J71" s="282"/>
      <c r="K71" s="282"/>
      <c r="L71" s="282"/>
      <c r="M71" s="282"/>
      <c r="N71" s="264"/>
    </row>
    <row r="72" spans="1:14" ht="15" x14ac:dyDescent="0.25">
      <c r="A72" s="173" t="s">
        <v>98</v>
      </c>
      <c r="B72" s="112" t="s">
        <v>1489</v>
      </c>
      <c r="C72" s="111" t="s">
        <v>8</v>
      </c>
      <c r="D72" s="213" t="s">
        <v>2327</v>
      </c>
      <c r="E72" s="100" t="s">
        <v>2422</v>
      </c>
      <c r="F72" s="100"/>
      <c r="G72" s="100"/>
      <c r="H72" s="280" t="s">
        <v>1441</v>
      </c>
      <c r="I72" s="280"/>
      <c r="J72" s="280"/>
      <c r="K72" s="280"/>
      <c r="L72" s="282"/>
      <c r="M72" s="282"/>
      <c r="N72" s="264" t="s">
        <v>2341</v>
      </c>
    </row>
    <row r="73" spans="1:14" ht="14.25" customHeight="1" x14ac:dyDescent="0.2">
      <c r="A73" s="123"/>
      <c r="B73" s="115" t="s">
        <v>1490</v>
      </c>
      <c r="C73" s="97" t="s">
        <v>97</v>
      </c>
      <c r="D73" s="214" t="s">
        <v>2327</v>
      </c>
      <c r="E73" s="109" t="s">
        <v>2422</v>
      </c>
      <c r="F73" s="116" t="s">
        <v>1441</v>
      </c>
      <c r="G73" s="109"/>
      <c r="H73" s="281"/>
      <c r="I73" s="281"/>
      <c r="J73" s="281"/>
      <c r="K73" s="281"/>
      <c r="L73" s="281"/>
      <c r="M73" s="281"/>
      <c r="N73" s="265" t="s">
        <v>2341</v>
      </c>
    </row>
    <row r="74" spans="1:14" ht="14.25" customHeight="1" x14ac:dyDescent="0.2">
      <c r="A74" s="117"/>
      <c r="B74" s="102"/>
      <c r="D74" s="213"/>
      <c r="E74" s="100"/>
      <c r="F74" s="100"/>
      <c r="G74" s="100"/>
      <c r="H74" s="282"/>
      <c r="I74" s="282"/>
      <c r="J74" s="282"/>
      <c r="K74" s="282"/>
      <c r="L74" s="282"/>
      <c r="M74" s="282"/>
      <c r="N74" s="264"/>
    </row>
    <row r="75" spans="1:14" ht="15" x14ac:dyDescent="0.25">
      <c r="A75" s="173" t="s">
        <v>96</v>
      </c>
      <c r="B75" s="112" t="s">
        <v>1491</v>
      </c>
      <c r="C75" s="111" t="s">
        <v>8</v>
      </c>
      <c r="D75" s="213" t="s">
        <v>2327</v>
      </c>
      <c r="E75" s="100" t="s">
        <v>2422</v>
      </c>
      <c r="F75" s="100"/>
      <c r="G75" s="100"/>
      <c r="H75" s="280" t="s">
        <v>1441</v>
      </c>
      <c r="I75" s="280"/>
      <c r="J75" s="280"/>
      <c r="K75" s="280"/>
      <c r="L75" s="282"/>
      <c r="M75" s="282"/>
      <c r="N75" s="264" t="s">
        <v>2341</v>
      </c>
    </row>
    <row r="76" spans="1:14" ht="14.25" customHeight="1" x14ac:dyDescent="0.2">
      <c r="A76" s="117"/>
      <c r="B76" s="128" t="s">
        <v>1492</v>
      </c>
      <c r="C76" s="111" t="s">
        <v>95</v>
      </c>
      <c r="D76" s="213" t="s">
        <v>2327</v>
      </c>
      <c r="E76" s="100" t="s">
        <v>2422</v>
      </c>
      <c r="F76" s="99" t="s">
        <v>1441</v>
      </c>
      <c r="G76" s="100"/>
      <c r="H76" s="282"/>
      <c r="I76" s="282"/>
      <c r="J76" s="282"/>
      <c r="K76" s="282"/>
      <c r="L76" s="282"/>
      <c r="M76" s="282"/>
      <c r="N76" s="264" t="s">
        <v>2341</v>
      </c>
    </row>
    <row r="77" spans="1:14" ht="15" customHeight="1" thickBot="1" x14ac:dyDescent="0.25">
      <c r="A77" s="143"/>
      <c r="B77" s="129"/>
      <c r="C77" s="130"/>
      <c r="D77" s="215"/>
      <c r="E77" s="131"/>
      <c r="F77" s="131"/>
      <c r="G77" s="131"/>
      <c r="H77" s="285"/>
      <c r="I77" s="285"/>
      <c r="J77" s="285"/>
      <c r="K77" s="285"/>
      <c r="L77" s="285"/>
      <c r="M77" s="285"/>
      <c r="N77" s="269"/>
    </row>
    <row r="78" spans="1:14" ht="15" customHeight="1" thickTop="1" x14ac:dyDescent="0.2">
      <c r="A78" s="117"/>
      <c r="D78" s="216"/>
      <c r="N78" s="270"/>
    </row>
    <row r="79" spans="1:14" ht="20.25" x14ac:dyDescent="0.3">
      <c r="A79" s="174" t="s">
        <v>94</v>
      </c>
      <c r="B79" s="105"/>
      <c r="D79" s="216"/>
      <c r="N79" s="270"/>
    </row>
    <row r="80" spans="1:14" ht="14.25" customHeight="1" x14ac:dyDescent="0.2">
      <c r="A80" s="117"/>
      <c r="D80" s="216"/>
      <c r="N80" s="270"/>
    </row>
    <row r="81" spans="1:14" ht="15" x14ac:dyDescent="0.25">
      <c r="A81" s="173" t="s">
        <v>93</v>
      </c>
      <c r="B81" s="112" t="s">
        <v>1493</v>
      </c>
      <c r="C81" s="111" t="s">
        <v>8</v>
      </c>
      <c r="D81" s="213" t="s">
        <v>2324</v>
      </c>
      <c r="E81" s="100" t="s">
        <v>2421</v>
      </c>
      <c r="F81" s="100"/>
      <c r="G81" s="100"/>
      <c r="H81" s="280" t="s">
        <v>1441</v>
      </c>
      <c r="I81" s="280"/>
      <c r="J81" s="280"/>
      <c r="K81" s="280"/>
      <c r="L81" s="282"/>
      <c r="M81" s="282"/>
      <c r="N81" s="264"/>
    </row>
    <row r="82" spans="1:14" ht="14.25" customHeight="1" x14ac:dyDescent="0.2">
      <c r="A82" s="117"/>
      <c r="B82" s="112" t="s">
        <v>1494</v>
      </c>
      <c r="C82" s="111" t="s">
        <v>27</v>
      </c>
      <c r="D82" s="213" t="s">
        <v>2324</v>
      </c>
      <c r="E82" s="100" t="s">
        <v>2421</v>
      </c>
      <c r="F82" s="100"/>
      <c r="G82" s="100"/>
      <c r="H82" s="280" t="s">
        <v>1441</v>
      </c>
      <c r="I82" s="280"/>
      <c r="J82" s="280"/>
      <c r="K82" s="280"/>
      <c r="L82" s="282"/>
      <c r="M82" s="282"/>
      <c r="N82" s="270"/>
    </row>
    <row r="83" spans="1:14" ht="14.25" customHeight="1" x14ac:dyDescent="0.2">
      <c r="A83" s="123"/>
      <c r="B83" s="115" t="str">
        <f>B13</f>
        <v>market for lignite power plant | lignite power plant | cut-off, U - ORG</v>
      </c>
      <c r="C83" s="133" t="str">
        <f>C13</f>
        <v>380 MW</v>
      </c>
      <c r="D83" s="214" t="s">
        <v>2324</v>
      </c>
      <c r="E83" s="109" t="s">
        <v>2422</v>
      </c>
      <c r="F83" s="116" t="s">
        <v>1441</v>
      </c>
      <c r="G83" s="109"/>
      <c r="H83" s="281"/>
      <c r="I83" s="281"/>
      <c r="J83" s="281"/>
      <c r="K83" s="281"/>
      <c r="L83" s="281"/>
      <c r="M83" s="281"/>
      <c r="N83" s="265"/>
    </row>
    <row r="84" spans="1:14" ht="14.25" customHeight="1" x14ac:dyDescent="0.2">
      <c r="A84" s="117"/>
      <c r="B84" s="118"/>
      <c r="D84" s="213"/>
      <c r="E84" s="100"/>
      <c r="F84" s="100"/>
      <c r="G84" s="100"/>
      <c r="H84" s="282"/>
      <c r="I84" s="282"/>
      <c r="J84" s="282"/>
      <c r="K84" s="282"/>
      <c r="L84" s="282"/>
      <c r="M84" s="282"/>
      <c r="N84" s="264"/>
    </row>
    <row r="85" spans="1:14" ht="15" x14ac:dyDescent="0.25">
      <c r="A85" s="173" t="s">
        <v>92</v>
      </c>
      <c r="B85" s="112" t="s">
        <v>1495</v>
      </c>
      <c r="C85" s="111" t="s">
        <v>8</v>
      </c>
      <c r="D85" s="213" t="s">
        <v>2324</v>
      </c>
      <c r="E85" s="100" t="s">
        <v>2421</v>
      </c>
      <c r="F85" s="100"/>
      <c r="G85" s="100"/>
      <c r="H85" s="280" t="s">
        <v>1441</v>
      </c>
      <c r="I85" s="280"/>
      <c r="J85" s="280"/>
      <c r="K85" s="280"/>
      <c r="L85" s="282"/>
      <c r="M85" s="282"/>
      <c r="N85" s="264"/>
    </row>
    <row r="86" spans="1:14" ht="14.25" customHeight="1" x14ac:dyDescent="0.2">
      <c r="A86" s="117"/>
      <c r="B86" s="112" t="s">
        <v>1496</v>
      </c>
      <c r="C86" s="111" t="s">
        <v>27</v>
      </c>
      <c r="D86" s="213" t="s">
        <v>2324</v>
      </c>
      <c r="E86" s="100" t="s">
        <v>2421</v>
      </c>
      <c r="F86" s="100"/>
      <c r="G86" s="100"/>
      <c r="H86" s="280" t="s">
        <v>1441</v>
      </c>
      <c r="I86" s="280"/>
      <c r="J86" s="280"/>
      <c r="K86" s="280"/>
      <c r="L86" s="282"/>
      <c r="M86" s="282"/>
      <c r="N86" s="264"/>
    </row>
    <row r="87" spans="1:14" ht="14.25" customHeight="1" x14ac:dyDescent="0.2">
      <c r="A87" s="123"/>
      <c r="B87" s="115" t="str">
        <f>B16</f>
        <v>market for hard coal power plant | hard coal power plant | cut-off, U - ORG</v>
      </c>
      <c r="C87" s="133" t="str">
        <f>C16</f>
        <v>390 MW</v>
      </c>
      <c r="D87" s="214" t="s">
        <v>2324</v>
      </c>
      <c r="E87" s="109" t="s">
        <v>2422</v>
      </c>
      <c r="F87" s="116" t="s">
        <v>1441</v>
      </c>
      <c r="G87" s="109"/>
      <c r="H87" s="281"/>
      <c r="I87" s="281"/>
      <c r="J87" s="281"/>
      <c r="K87" s="281"/>
      <c r="L87" s="281"/>
      <c r="M87" s="281"/>
      <c r="N87" s="265"/>
    </row>
    <row r="88" spans="1:14" ht="14.25" customHeight="1" x14ac:dyDescent="0.2">
      <c r="A88" s="117"/>
      <c r="B88" s="118"/>
      <c r="D88" s="216"/>
      <c r="N88" s="270"/>
    </row>
    <row r="89" spans="1:14" ht="15" x14ac:dyDescent="0.25">
      <c r="A89" s="173" t="s">
        <v>91</v>
      </c>
      <c r="B89" s="121" t="s">
        <v>1497</v>
      </c>
      <c r="C89" s="111" t="s">
        <v>8</v>
      </c>
      <c r="D89" s="213" t="s">
        <v>2324</v>
      </c>
      <c r="E89" s="100" t="s">
        <v>2423</v>
      </c>
      <c r="F89" s="100"/>
      <c r="G89" s="100"/>
      <c r="H89" s="280" t="s">
        <v>1441</v>
      </c>
      <c r="I89" s="280"/>
      <c r="J89" s="280"/>
      <c r="K89" s="280"/>
      <c r="L89" s="282"/>
      <c r="M89" s="282"/>
      <c r="N89" s="264" t="s">
        <v>2333</v>
      </c>
    </row>
    <row r="90" spans="1:14" ht="14.25" customHeight="1" x14ac:dyDescent="0.2">
      <c r="A90" s="117"/>
      <c r="B90" s="121" t="s">
        <v>1498</v>
      </c>
      <c r="C90" s="111" t="str">
        <f t="shared" ref="C90:C91" si="3">C89</f>
        <v>1 kWh</v>
      </c>
      <c r="D90" s="213" t="s">
        <v>2324</v>
      </c>
      <c r="E90" s="100" t="s">
        <v>2423</v>
      </c>
      <c r="F90" s="100"/>
      <c r="G90" s="100"/>
      <c r="H90" s="280" t="s">
        <v>1441</v>
      </c>
      <c r="I90" s="280" t="s">
        <v>1441</v>
      </c>
      <c r="J90" s="280"/>
      <c r="K90" s="280"/>
      <c r="M90" s="282"/>
      <c r="N90" s="264" t="s">
        <v>2334</v>
      </c>
    </row>
    <row r="91" spans="1:14" ht="14.25" customHeight="1" x14ac:dyDescent="0.2">
      <c r="A91" s="117"/>
      <c r="B91" s="121" t="s">
        <v>1499</v>
      </c>
      <c r="C91" s="111" t="str">
        <f t="shared" si="3"/>
        <v>1 kWh</v>
      </c>
      <c r="D91" s="213" t="s">
        <v>2324</v>
      </c>
      <c r="E91" s="100" t="s">
        <v>2423</v>
      </c>
      <c r="F91" s="100"/>
      <c r="G91" s="100"/>
      <c r="H91" s="280" t="s">
        <v>1441</v>
      </c>
      <c r="I91" s="280" t="s">
        <v>1441</v>
      </c>
      <c r="J91" s="280"/>
      <c r="K91" s="280"/>
      <c r="M91" s="280" t="s">
        <v>1441</v>
      </c>
      <c r="N91" s="264" t="s">
        <v>2335</v>
      </c>
    </row>
    <row r="92" spans="1:14" ht="14.25" customHeight="1" x14ac:dyDescent="0.2">
      <c r="A92" s="117"/>
      <c r="B92" s="121" t="s">
        <v>1500</v>
      </c>
      <c r="C92" s="111" t="s">
        <v>27</v>
      </c>
      <c r="D92" s="213" t="s">
        <v>2324</v>
      </c>
      <c r="E92" s="100" t="s">
        <v>2423</v>
      </c>
      <c r="F92" s="100"/>
      <c r="G92" s="100"/>
      <c r="H92" s="280" t="s">
        <v>1441</v>
      </c>
      <c r="I92" s="280"/>
      <c r="J92" s="280"/>
      <c r="K92" s="280"/>
      <c r="L92" s="282"/>
      <c r="M92" s="282"/>
      <c r="N92" s="264" t="s">
        <v>2333</v>
      </c>
    </row>
    <row r="93" spans="1:14" ht="14.25" customHeight="1" x14ac:dyDescent="0.2">
      <c r="A93" s="117"/>
      <c r="B93" s="121" t="s">
        <v>1501</v>
      </c>
      <c r="C93" s="111" t="str">
        <f t="shared" ref="C93:C94" si="4">C92</f>
        <v>0,2778 kWh</v>
      </c>
      <c r="D93" s="213" t="s">
        <v>2324</v>
      </c>
      <c r="E93" s="100" t="s">
        <v>2423</v>
      </c>
      <c r="F93" s="100"/>
      <c r="G93" s="100"/>
      <c r="H93" s="280" t="s">
        <v>1441</v>
      </c>
      <c r="I93" s="280" t="s">
        <v>1441</v>
      </c>
      <c r="J93" s="280"/>
      <c r="K93" s="280"/>
      <c r="M93" s="282"/>
      <c r="N93" s="264" t="s">
        <v>2334</v>
      </c>
    </row>
    <row r="94" spans="1:14" ht="14.25" customHeight="1" x14ac:dyDescent="0.2">
      <c r="A94" s="117"/>
      <c r="B94" s="121" t="s">
        <v>1502</v>
      </c>
      <c r="C94" s="111" t="str">
        <f t="shared" si="4"/>
        <v>0,2778 kWh</v>
      </c>
      <c r="D94" s="213" t="s">
        <v>2324</v>
      </c>
      <c r="E94" s="100" t="s">
        <v>2423</v>
      </c>
      <c r="F94" s="100"/>
      <c r="G94" s="100"/>
      <c r="H94" s="280" t="s">
        <v>1441</v>
      </c>
      <c r="I94" s="280" t="s">
        <v>1441</v>
      </c>
      <c r="J94" s="280"/>
      <c r="K94" s="280"/>
      <c r="M94" s="280" t="s">
        <v>1441</v>
      </c>
      <c r="N94" s="264" t="s">
        <v>2335</v>
      </c>
    </row>
    <row r="95" spans="1:14" ht="14.25" customHeight="1" x14ac:dyDescent="0.2">
      <c r="A95" s="123"/>
      <c r="B95" s="115" t="s">
        <v>1503</v>
      </c>
      <c r="C95" s="97" t="s">
        <v>90</v>
      </c>
      <c r="D95" s="214" t="s">
        <v>2324</v>
      </c>
      <c r="E95" s="109" t="s">
        <v>2422</v>
      </c>
      <c r="F95" s="109"/>
      <c r="G95" s="116" t="s">
        <v>1441</v>
      </c>
      <c r="H95" s="281"/>
      <c r="I95" s="281"/>
      <c r="J95" s="281"/>
      <c r="K95" s="281"/>
      <c r="L95" s="281"/>
      <c r="M95" s="281"/>
      <c r="N95" s="265"/>
    </row>
    <row r="96" spans="1:14" ht="14.25" customHeight="1" x14ac:dyDescent="0.2">
      <c r="A96" s="117"/>
      <c r="D96" s="217"/>
      <c r="E96" s="134"/>
      <c r="F96" s="134"/>
      <c r="G96" s="134"/>
      <c r="H96" s="286"/>
      <c r="I96" s="286"/>
      <c r="J96" s="286"/>
      <c r="K96" s="286"/>
      <c r="L96" s="286"/>
      <c r="M96" s="286"/>
      <c r="N96" s="271"/>
    </row>
    <row r="97" spans="1:14" ht="15" x14ac:dyDescent="0.25">
      <c r="A97" s="173" t="s">
        <v>89</v>
      </c>
      <c r="B97" s="121" t="s">
        <v>1505</v>
      </c>
      <c r="C97" s="111" t="s">
        <v>8</v>
      </c>
      <c r="D97" s="213" t="s">
        <v>2324</v>
      </c>
      <c r="E97" s="100" t="s">
        <v>2423</v>
      </c>
      <c r="F97" s="100"/>
      <c r="G97" s="100"/>
      <c r="H97" s="280" t="s">
        <v>1441</v>
      </c>
      <c r="I97" s="280"/>
      <c r="J97" s="280"/>
      <c r="K97" s="280"/>
      <c r="L97" s="282"/>
      <c r="M97" s="282"/>
      <c r="N97" s="264" t="s">
        <v>2333</v>
      </c>
    </row>
    <row r="98" spans="1:14" ht="14.25" customHeight="1" x14ac:dyDescent="0.2">
      <c r="A98" s="117"/>
      <c r="B98" s="121" t="s">
        <v>1507</v>
      </c>
      <c r="C98" s="111" t="str">
        <f t="shared" ref="C98:C99" si="5">C97</f>
        <v>1 kWh</v>
      </c>
      <c r="D98" s="213" t="s">
        <v>2324</v>
      </c>
      <c r="E98" s="100" t="s">
        <v>2423</v>
      </c>
      <c r="F98" s="100"/>
      <c r="G98" s="100"/>
      <c r="H98" s="280" t="s">
        <v>1441</v>
      </c>
      <c r="I98" s="280" t="s">
        <v>1441</v>
      </c>
      <c r="J98" s="280"/>
      <c r="K98" s="280"/>
      <c r="M98" s="282"/>
      <c r="N98" s="264" t="s">
        <v>2334</v>
      </c>
    </row>
    <row r="99" spans="1:14" ht="14.25" customHeight="1" x14ac:dyDescent="0.2">
      <c r="A99" s="117"/>
      <c r="B99" s="121" t="s">
        <v>1508</v>
      </c>
      <c r="C99" s="111" t="str">
        <f t="shared" si="5"/>
        <v>1 kWh</v>
      </c>
      <c r="D99" s="213" t="s">
        <v>2324</v>
      </c>
      <c r="E99" s="100" t="s">
        <v>2423</v>
      </c>
      <c r="F99" s="100"/>
      <c r="G99" s="100"/>
      <c r="H99" s="280" t="s">
        <v>1441</v>
      </c>
      <c r="I99" s="280" t="s">
        <v>1441</v>
      </c>
      <c r="J99" s="280"/>
      <c r="K99" s="280"/>
      <c r="M99" s="280" t="s">
        <v>1441</v>
      </c>
      <c r="N99" s="264" t="s">
        <v>2335</v>
      </c>
    </row>
    <row r="100" spans="1:14" ht="14.25" customHeight="1" x14ac:dyDescent="0.2">
      <c r="A100" s="117"/>
      <c r="B100" s="121" t="s">
        <v>1506</v>
      </c>
      <c r="C100" s="111" t="s">
        <v>27</v>
      </c>
      <c r="D100" s="213" t="s">
        <v>2324</v>
      </c>
      <c r="E100" s="100" t="s">
        <v>2423</v>
      </c>
      <c r="F100" s="100"/>
      <c r="G100" s="100"/>
      <c r="H100" s="280" t="s">
        <v>1441</v>
      </c>
      <c r="I100" s="282"/>
      <c r="J100" s="280"/>
      <c r="K100" s="280"/>
      <c r="M100" s="282"/>
      <c r="N100" s="264" t="s">
        <v>2333</v>
      </c>
    </row>
    <row r="101" spans="1:14" ht="14.25" customHeight="1" x14ac:dyDescent="0.2">
      <c r="A101" s="117"/>
      <c r="B101" s="121" t="s">
        <v>1509</v>
      </c>
      <c r="C101" s="111" t="str">
        <f t="shared" ref="C101:C102" si="6">C100</f>
        <v>0,2778 kWh</v>
      </c>
      <c r="D101" s="213" t="s">
        <v>2324</v>
      </c>
      <c r="E101" s="100" t="s">
        <v>2423</v>
      </c>
      <c r="F101" s="100"/>
      <c r="G101" s="100"/>
      <c r="H101" s="280" t="s">
        <v>1441</v>
      </c>
      <c r="I101" s="280" t="s">
        <v>1441</v>
      </c>
      <c r="J101" s="280"/>
      <c r="K101" s="280"/>
      <c r="M101" s="282"/>
      <c r="N101" s="264" t="s">
        <v>2334</v>
      </c>
    </row>
    <row r="102" spans="1:14" ht="14.25" customHeight="1" x14ac:dyDescent="0.2">
      <c r="A102" s="117"/>
      <c r="B102" s="121" t="s">
        <v>1510</v>
      </c>
      <c r="C102" s="111" t="str">
        <f t="shared" si="6"/>
        <v>0,2778 kWh</v>
      </c>
      <c r="D102" s="213" t="s">
        <v>2324</v>
      </c>
      <c r="E102" s="100" t="s">
        <v>2423</v>
      </c>
      <c r="F102" s="100"/>
      <c r="G102" s="100"/>
      <c r="H102" s="280" t="s">
        <v>1441</v>
      </c>
      <c r="I102" s="280" t="s">
        <v>1441</v>
      </c>
      <c r="J102" s="280"/>
      <c r="K102" s="280"/>
      <c r="M102" s="280" t="s">
        <v>1441</v>
      </c>
      <c r="N102" s="264" t="s">
        <v>2335</v>
      </c>
    </row>
    <row r="103" spans="1:14" ht="14.25" customHeight="1" x14ac:dyDescent="0.2">
      <c r="A103" s="123"/>
      <c r="B103" s="115" t="s">
        <v>1504</v>
      </c>
      <c r="C103" s="97" t="s">
        <v>4</v>
      </c>
      <c r="D103" s="214" t="s">
        <v>2324</v>
      </c>
      <c r="E103" s="109" t="s">
        <v>2422</v>
      </c>
      <c r="F103" s="109"/>
      <c r="G103" s="116" t="s">
        <v>1441</v>
      </c>
      <c r="H103" s="281"/>
      <c r="I103" s="281"/>
      <c r="J103" s="281"/>
      <c r="K103" s="281"/>
      <c r="L103" s="281"/>
      <c r="M103" s="281"/>
      <c r="N103" s="265"/>
    </row>
    <row r="104" spans="1:14" ht="14.25" customHeight="1" x14ac:dyDescent="0.2">
      <c r="A104" s="117"/>
      <c r="B104" s="118"/>
      <c r="D104" s="213"/>
      <c r="E104" s="100"/>
      <c r="F104" s="100"/>
      <c r="G104" s="100"/>
      <c r="H104" s="282"/>
      <c r="I104" s="282"/>
      <c r="J104" s="282"/>
      <c r="K104" s="282"/>
      <c r="L104" s="282"/>
      <c r="M104" s="282"/>
      <c r="N104" s="264"/>
    </row>
    <row r="105" spans="1:14" ht="15" x14ac:dyDescent="0.25">
      <c r="A105" s="173" t="s">
        <v>88</v>
      </c>
      <c r="B105" s="121" t="s">
        <v>1511</v>
      </c>
      <c r="C105" s="111" t="s">
        <v>8</v>
      </c>
      <c r="D105" s="213" t="s">
        <v>2324</v>
      </c>
      <c r="E105" s="100" t="s">
        <v>2421</v>
      </c>
      <c r="F105" s="100"/>
      <c r="G105" s="100"/>
      <c r="H105" s="280" t="s">
        <v>1441</v>
      </c>
      <c r="I105" s="280"/>
      <c r="J105" s="280"/>
      <c r="K105" s="280"/>
      <c r="L105" s="282"/>
      <c r="M105" s="282"/>
      <c r="N105" s="264" t="s">
        <v>2333</v>
      </c>
    </row>
    <row r="106" spans="1:14" ht="14.25" customHeight="1" x14ac:dyDescent="0.2">
      <c r="A106" s="117"/>
      <c r="B106" s="121" t="s">
        <v>1513</v>
      </c>
      <c r="C106" s="111" t="str">
        <f t="shared" ref="C106:C107" si="7">C105</f>
        <v>1 kWh</v>
      </c>
      <c r="D106" s="213" t="s">
        <v>2324</v>
      </c>
      <c r="E106" s="100" t="s">
        <v>2421</v>
      </c>
      <c r="F106" s="100"/>
      <c r="G106" s="100"/>
      <c r="H106" s="280" t="s">
        <v>1441</v>
      </c>
      <c r="I106" s="280" t="s">
        <v>1441</v>
      </c>
      <c r="J106" s="280"/>
      <c r="K106" s="280"/>
      <c r="M106" s="282"/>
      <c r="N106" s="264" t="s">
        <v>2334</v>
      </c>
    </row>
    <row r="107" spans="1:14" ht="14.25" customHeight="1" x14ac:dyDescent="0.2">
      <c r="A107" s="117"/>
      <c r="B107" s="121" t="s">
        <v>1515</v>
      </c>
      <c r="C107" s="111" t="str">
        <f t="shared" si="7"/>
        <v>1 kWh</v>
      </c>
      <c r="D107" s="213" t="s">
        <v>2324</v>
      </c>
      <c r="E107" s="100" t="s">
        <v>2421</v>
      </c>
      <c r="F107" s="100"/>
      <c r="G107" s="100"/>
      <c r="H107" s="280" t="s">
        <v>1441</v>
      </c>
      <c r="I107" s="280" t="s">
        <v>1441</v>
      </c>
      <c r="J107" s="280"/>
      <c r="K107" s="280"/>
      <c r="M107" s="280" t="s">
        <v>1441</v>
      </c>
      <c r="N107" s="264" t="s">
        <v>2335</v>
      </c>
    </row>
    <row r="108" spans="1:14" ht="14.25" customHeight="1" x14ac:dyDescent="0.2">
      <c r="A108" s="117"/>
      <c r="B108" s="121" t="s">
        <v>1512</v>
      </c>
      <c r="C108" s="111" t="s">
        <v>27</v>
      </c>
      <c r="D108" s="213" t="s">
        <v>2324</v>
      </c>
      <c r="E108" s="100" t="s">
        <v>2421</v>
      </c>
      <c r="F108" s="100"/>
      <c r="G108" s="100"/>
      <c r="H108" s="280" t="s">
        <v>1441</v>
      </c>
      <c r="I108" s="282"/>
      <c r="J108" s="280"/>
      <c r="K108" s="280"/>
      <c r="M108" s="282"/>
      <c r="N108" s="264" t="s">
        <v>2333</v>
      </c>
    </row>
    <row r="109" spans="1:14" ht="14.25" customHeight="1" x14ac:dyDescent="0.2">
      <c r="A109" s="117"/>
      <c r="B109" s="121" t="s">
        <v>1514</v>
      </c>
      <c r="C109" s="111" t="str">
        <f t="shared" ref="C109:C110" si="8">C108</f>
        <v>0,2778 kWh</v>
      </c>
      <c r="D109" s="213" t="s">
        <v>2324</v>
      </c>
      <c r="E109" s="100" t="s">
        <v>2421</v>
      </c>
      <c r="F109" s="100"/>
      <c r="G109" s="100"/>
      <c r="H109" s="280" t="s">
        <v>1441</v>
      </c>
      <c r="I109" s="280" t="s">
        <v>1441</v>
      </c>
      <c r="J109" s="280"/>
      <c r="K109" s="280"/>
      <c r="M109" s="282"/>
      <c r="N109" s="264" t="s">
        <v>2334</v>
      </c>
    </row>
    <row r="110" spans="1:14" ht="14.25" customHeight="1" x14ac:dyDescent="0.2">
      <c r="A110" s="117"/>
      <c r="B110" s="121" t="s">
        <v>1516</v>
      </c>
      <c r="C110" s="111" t="str">
        <f t="shared" si="8"/>
        <v>0,2778 kWh</v>
      </c>
      <c r="D110" s="213" t="s">
        <v>2324</v>
      </c>
      <c r="E110" s="100" t="s">
        <v>2421</v>
      </c>
      <c r="F110" s="100"/>
      <c r="G110" s="100"/>
      <c r="H110" s="280" t="s">
        <v>1441</v>
      </c>
      <c r="I110" s="280" t="s">
        <v>1441</v>
      </c>
      <c r="J110" s="280"/>
      <c r="K110" s="280"/>
      <c r="M110" s="280" t="s">
        <v>1441</v>
      </c>
      <c r="N110" s="264" t="s">
        <v>2335</v>
      </c>
    </row>
    <row r="111" spans="1:14" ht="14.25" customHeight="1" x14ac:dyDescent="0.2">
      <c r="A111" s="123"/>
      <c r="B111" s="135" t="str">
        <f>B21</f>
        <v>market for gas power plant, 100MW electrical | gas power plant, 100MW electrical | cut-off, U - ORG</v>
      </c>
      <c r="C111" s="133" t="str">
        <f>C21</f>
        <v>100 MW</v>
      </c>
      <c r="D111" s="214" t="s">
        <v>2324</v>
      </c>
      <c r="E111" s="109" t="s">
        <v>2422</v>
      </c>
      <c r="F111" s="109"/>
      <c r="G111" s="116" t="s">
        <v>1441</v>
      </c>
      <c r="H111" s="281"/>
      <c r="I111" s="281"/>
      <c r="J111" s="281"/>
      <c r="K111" s="281"/>
      <c r="L111" s="281"/>
      <c r="M111" s="281"/>
      <c r="N111" s="265"/>
    </row>
    <row r="112" spans="1:14" ht="14.25" customHeight="1" x14ac:dyDescent="0.2">
      <c r="A112" s="117"/>
      <c r="D112" s="217"/>
      <c r="E112" s="134"/>
      <c r="F112" s="134"/>
      <c r="G112" s="134"/>
      <c r="H112" s="286"/>
      <c r="I112" s="286"/>
      <c r="J112" s="286"/>
      <c r="K112" s="286"/>
      <c r="L112" s="286"/>
      <c r="M112" s="286"/>
      <c r="N112" s="271"/>
    </row>
    <row r="113" spans="1:14" ht="15" x14ac:dyDescent="0.25">
      <c r="A113" s="173" t="s">
        <v>87</v>
      </c>
      <c r="B113" s="121" t="s">
        <v>1517</v>
      </c>
      <c r="C113" s="111" t="s">
        <v>8</v>
      </c>
      <c r="D113" s="213" t="s">
        <v>2324</v>
      </c>
      <c r="E113" s="100" t="s">
        <v>2421</v>
      </c>
      <c r="F113" s="100"/>
      <c r="G113" s="100"/>
      <c r="H113" s="280" t="s">
        <v>1441</v>
      </c>
      <c r="I113" s="280"/>
      <c r="J113" s="280"/>
      <c r="K113" s="280"/>
      <c r="L113" s="282"/>
      <c r="M113" s="282"/>
      <c r="N113" s="264" t="s">
        <v>2333</v>
      </c>
    </row>
    <row r="114" spans="1:14" ht="14.25" customHeight="1" x14ac:dyDescent="0.2">
      <c r="A114" s="117"/>
      <c r="B114" s="121" t="s">
        <v>1523</v>
      </c>
      <c r="C114" s="111" t="str">
        <f t="shared" ref="C114:C115" si="9">C113</f>
        <v>1 kWh</v>
      </c>
      <c r="D114" s="213" t="s">
        <v>2324</v>
      </c>
      <c r="E114" s="100" t="s">
        <v>2421</v>
      </c>
      <c r="F114" s="100"/>
      <c r="G114" s="100"/>
      <c r="H114" s="280" t="s">
        <v>1441</v>
      </c>
      <c r="I114" s="280" t="s">
        <v>1441</v>
      </c>
      <c r="J114" s="280"/>
      <c r="K114" s="280"/>
      <c r="M114" s="282"/>
      <c r="N114" s="264" t="s">
        <v>2334</v>
      </c>
    </row>
    <row r="115" spans="1:14" ht="14.25" customHeight="1" x14ac:dyDescent="0.2">
      <c r="A115" s="117"/>
      <c r="B115" s="121" t="s">
        <v>1520</v>
      </c>
      <c r="C115" s="111" t="str">
        <f t="shared" si="9"/>
        <v>1 kWh</v>
      </c>
      <c r="D115" s="213" t="s">
        <v>2324</v>
      </c>
      <c r="E115" s="100" t="s">
        <v>2421</v>
      </c>
      <c r="F115" s="100"/>
      <c r="G115" s="100"/>
      <c r="H115" s="280" t="s">
        <v>1441</v>
      </c>
      <c r="I115" s="280" t="s">
        <v>1441</v>
      </c>
      <c r="J115" s="280"/>
      <c r="K115" s="280"/>
      <c r="M115" s="280" t="s">
        <v>1441</v>
      </c>
      <c r="N115" s="264" t="s">
        <v>2335</v>
      </c>
    </row>
    <row r="116" spans="1:14" ht="14.25" customHeight="1" x14ac:dyDescent="0.2">
      <c r="A116" s="117"/>
      <c r="B116" s="121" t="s">
        <v>1518</v>
      </c>
      <c r="C116" s="111" t="s">
        <v>27</v>
      </c>
      <c r="D116" s="213" t="s">
        <v>2324</v>
      </c>
      <c r="E116" s="100" t="s">
        <v>2421</v>
      </c>
      <c r="F116" s="100"/>
      <c r="G116" s="100"/>
      <c r="H116" s="280" t="s">
        <v>1441</v>
      </c>
      <c r="I116" s="282"/>
      <c r="J116" s="280"/>
      <c r="K116" s="280"/>
      <c r="M116" s="282"/>
      <c r="N116" s="264" t="s">
        <v>2333</v>
      </c>
    </row>
    <row r="117" spans="1:14" ht="14.25" customHeight="1" x14ac:dyDescent="0.2">
      <c r="A117" s="117"/>
      <c r="B117" s="121" t="s">
        <v>1519</v>
      </c>
      <c r="C117" s="111" t="str">
        <f t="shared" ref="C117:C118" si="10">C116</f>
        <v>0,2778 kWh</v>
      </c>
      <c r="D117" s="213" t="s">
        <v>2324</v>
      </c>
      <c r="E117" s="100" t="s">
        <v>2421</v>
      </c>
      <c r="F117" s="100"/>
      <c r="G117" s="100"/>
      <c r="H117" s="280" t="s">
        <v>1441</v>
      </c>
      <c r="I117" s="280" t="s">
        <v>1441</v>
      </c>
      <c r="J117" s="280"/>
      <c r="K117" s="280"/>
      <c r="M117" s="282"/>
      <c r="N117" s="264" t="s">
        <v>2334</v>
      </c>
    </row>
    <row r="118" spans="1:14" ht="14.25" customHeight="1" x14ac:dyDescent="0.2">
      <c r="A118" s="117"/>
      <c r="B118" s="121" t="s">
        <v>1521</v>
      </c>
      <c r="C118" s="111" t="str">
        <f t="shared" si="10"/>
        <v>0,2778 kWh</v>
      </c>
      <c r="D118" s="213" t="s">
        <v>2324</v>
      </c>
      <c r="E118" s="100" t="s">
        <v>2421</v>
      </c>
      <c r="F118" s="100"/>
      <c r="G118" s="100"/>
      <c r="H118" s="280" t="s">
        <v>1441</v>
      </c>
      <c r="I118" s="280" t="s">
        <v>1441</v>
      </c>
      <c r="J118" s="280"/>
      <c r="K118" s="280"/>
      <c r="M118" s="280" t="s">
        <v>1441</v>
      </c>
      <c r="N118" s="264" t="s">
        <v>2335</v>
      </c>
    </row>
    <row r="119" spans="1:14" ht="14.25" customHeight="1" x14ac:dyDescent="0.2">
      <c r="A119" s="123"/>
      <c r="B119" s="135" t="str">
        <f>B31</f>
        <v>market for gas power plant, combined cycle, 400MW electrical | gas power plant, combined cycle, 400MW electrical | cut-off, U - ORG</v>
      </c>
      <c r="C119" s="133" t="str">
        <f>C31</f>
        <v>400 MW</v>
      </c>
      <c r="D119" s="214" t="s">
        <v>2324</v>
      </c>
      <c r="E119" s="109" t="s">
        <v>2422</v>
      </c>
      <c r="F119" s="116" t="s">
        <v>1441</v>
      </c>
      <c r="G119" s="116"/>
      <c r="H119" s="281"/>
      <c r="I119" s="281"/>
      <c r="J119" s="281"/>
      <c r="K119" s="281"/>
      <c r="L119" s="281"/>
      <c r="M119" s="281"/>
      <c r="N119" s="265"/>
    </row>
    <row r="120" spans="1:14" ht="14.25" customHeight="1" x14ac:dyDescent="0.2">
      <c r="A120" s="117"/>
      <c r="B120" s="118"/>
      <c r="D120" s="213"/>
      <c r="E120" s="100"/>
      <c r="F120" s="100"/>
      <c r="G120" s="100"/>
      <c r="H120" s="282"/>
      <c r="I120" s="282"/>
      <c r="J120" s="282"/>
      <c r="K120" s="282"/>
      <c r="L120" s="282"/>
      <c r="M120" s="282"/>
      <c r="N120" s="264"/>
    </row>
    <row r="121" spans="1:14" ht="15" x14ac:dyDescent="0.25">
      <c r="A121" s="173" t="s">
        <v>86</v>
      </c>
      <c r="B121" s="121" t="s">
        <v>1522</v>
      </c>
      <c r="C121" s="111" t="s">
        <v>8</v>
      </c>
      <c r="D121" s="213" t="s">
        <v>2324</v>
      </c>
      <c r="E121" s="100" t="s">
        <v>2424</v>
      </c>
      <c r="F121" s="100"/>
      <c r="G121" s="100"/>
      <c r="H121" s="280" t="s">
        <v>1441</v>
      </c>
      <c r="I121" s="280"/>
      <c r="J121" s="280"/>
      <c r="K121" s="280"/>
      <c r="L121" s="282"/>
      <c r="M121" s="282"/>
      <c r="N121" s="264" t="s">
        <v>2333</v>
      </c>
    </row>
    <row r="122" spans="1:14" ht="14.25" customHeight="1" x14ac:dyDescent="0.2">
      <c r="A122" s="117"/>
      <c r="B122" s="121" t="s">
        <v>1524</v>
      </c>
      <c r="C122" s="111" t="str">
        <f t="shared" ref="C122:C123" si="11">C121</f>
        <v>1 kWh</v>
      </c>
      <c r="D122" s="213" t="s">
        <v>2324</v>
      </c>
      <c r="E122" s="100" t="s">
        <v>2424</v>
      </c>
      <c r="F122" s="100"/>
      <c r="G122" s="100"/>
      <c r="H122" s="280" t="s">
        <v>1441</v>
      </c>
      <c r="I122" s="280" t="s">
        <v>1441</v>
      </c>
      <c r="J122" s="280"/>
      <c r="K122" s="280"/>
      <c r="M122" s="282"/>
      <c r="N122" s="264" t="s">
        <v>2334</v>
      </c>
    </row>
    <row r="123" spans="1:14" ht="14.25" customHeight="1" x14ac:dyDescent="0.2">
      <c r="A123" s="117"/>
      <c r="B123" s="121" t="s">
        <v>1525</v>
      </c>
      <c r="C123" s="111" t="str">
        <f t="shared" si="11"/>
        <v>1 kWh</v>
      </c>
      <c r="D123" s="213" t="s">
        <v>2324</v>
      </c>
      <c r="E123" s="100" t="s">
        <v>2424</v>
      </c>
      <c r="F123" s="100"/>
      <c r="G123" s="100"/>
      <c r="H123" s="280" t="s">
        <v>1441</v>
      </c>
      <c r="I123" s="280" t="s">
        <v>1441</v>
      </c>
      <c r="J123" s="280"/>
      <c r="K123" s="280"/>
      <c r="M123" s="280" t="s">
        <v>1441</v>
      </c>
      <c r="N123" s="264" t="s">
        <v>2335</v>
      </c>
    </row>
    <row r="124" spans="1:14" ht="14.25" customHeight="1" x14ac:dyDescent="0.2">
      <c r="A124" s="117"/>
      <c r="B124" s="121" t="s">
        <v>1526</v>
      </c>
      <c r="C124" s="111" t="s">
        <v>27</v>
      </c>
      <c r="D124" s="213" t="s">
        <v>2324</v>
      </c>
      <c r="E124" s="100" t="s">
        <v>2424</v>
      </c>
      <c r="F124" s="100"/>
      <c r="G124" s="100"/>
      <c r="H124" s="280" t="s">
        <v>1441</v>
      </c>
      <c r="I124" s="282"/>
      <c r="J124" s="280"/>
      <c r="K124" s="280"/>
      <c r="M124" s="282"/>
      <c r="N124" s="264" t="s">
        <v>2333</v>
      </c>
    </row>
    <row r="125" spans="1:14" ht="14.25" customHeight="1" x14ac:dyDescent="0.2">
      <c r="A125" s="117"/>
      <c r="B125" s="121" t="s">
        <v>1527</v>
      </c>
      <c r="C125" s="111" t="str">
        <f t="shared" ref="C125:C126" si="12">C124</f>
        <v>0,2778 kWh</v>
      </c>
      <c r="D125" s="213" t="s">
        <v>2324</v>
      </c>
      <c r="E125" s="100" t="s">
        <v>2424</v>
      </c>
      <c r="F125" s="100"/>
      <c r="G125" s="100"/>
      <c r="H125" s="280" t="s">
        <v>1441</v>
      </c>
      <c r="I125" s="280" t="s">
        <v>1441</v>
      </c>
      <c r="J125" s="280"/>
      <c r="K125" s="280"/>
      <c r="M125" s="282"/>
      <c r="N125" s="264" t="s">
        <v>2334</v>
      </c>
    </row>
    <row r="126" spans="1:14" ht="14.25" customHeight="1" x14ac:dyDescent="0.2">
      <c r="A126" s="117"/>
      <c r="B126" s="121" t="s">
        <v>1528</v>
      </c>
      <c r="C126" s="111" t="str">
        <f t="shared" si="12"/>
        <v>0,2778 kWh</v>
      </c>
      <c r="D126" s="213" t="s">
        <v>2324</v>
      </c>
      <c r="E126" s="100" t="s">
        <v>2424</v>
      </c>
      <c r="F126" s="100"/>
      <c r="G126" s="100"/>
      <c r="H126" s="280" t="s">
        <v>1441</v>
      </c>
      <c r="I126" s="280" t="s">
        <v>1441</v>
      </c>
      <c r="J126" s="280"/>
      <c r="K126" s="280"/>
      <c r="M126" s="280" t="s">
        <v>1441</v>
      </c>
      <c r="N126" s="264" t="s">
        <v>2335</v>
      </c>
    </row>
    <row r="127" spans="1:14" ht="14.25" customHeight="1" x14ac:dyDescent="0.2">
      <c r="A127" s="123"/>
      <c r="B127" s="115" t="s">
        <v>1529</v>
      </c>
      <c r="C127" s="97" t="s">
        <v>85</v>
      </c>
      <c r="D127" s="214" t="s">
        <v>2324</v>
      </c>
      <c r="E127" s="109" t="s">
        <v>2422</v>
      </c>
      <c r="F127" s="116"/>
      <c r="G127" s="116" t="s">
        <v>1441</v>
      </c>
      <c r="H127" s="281"/>
      <c r="I127" s="281"/>
      <c r="J127" s="281"/>
      <c r="K127" s="281"/>
      <c r="L127" s="281"/>
      <c r="M127" s="281"/>
      <c r="N127" s="265"/>
    </row>
    <row r="128" spans="1:14" ht="14.25" customHeight="1" x14ac:dyDescent="0.2">
      <c r="A128" s="117"/>
      <c r="B128" s="118"/>
      <c r="D128" s="213"/>
      <c r="E128" s="100"/>
      <c r="F128" s="100"/>
      <c r="G128" s="100"/>
      <c r="H128" s="282"/>
      <c r="I128" s="282"/>
      <c r="J128" s="282"/>
      <c r="K128" s="282"/>
      <c r="L128" s="282"/>
      <c r="M128" s="282"/>
      <c r="N128" s="264"/>
    </row>
    <row r="129" spans="1:14" ht="15" x14ac:dyDescent="0.25">
      <c r="A129" s="173" t="s">
        <v>84</v>
      </c>
      <c r="B129" s="121" t="s">
        <v>1531</v>
      </c>
      <c r="C129" s="111" t="s">
        <v>8</v>
      </c>
      <c r="D129" s="253" t="s">
        <v>2324</v>
      </c>
      <c r="E129" s="100" t="s">
        <v>2424</v>
      </c>
      <c r="F129" s="100"/>
      <c r="G129" s="100"/>
      <c r="H129" s="280" t="s">
        <v>1441</v>
      </c>
      <c r="I129" s="280"/>
      <c r="J129" s="280"/>
      <c r="K129" s="280"/>
      <c r="L129" s="282"/>
      <c r="M129" s="282"/>
      <c r="N129" s="264" t="s">
        <v>2333</v>
      </c>
    </row>
    <row r="130" spans="1:14" ht="14.25" customHeight="1" x14ac:dyDescent="0.2">
      <c r="A130" s="117"/>
      <c r="B130" s="121" t="s">
        <v>1532</v>
      </c>
      <c r="C130" s="111" t="str">
        <f t="shared" ref="C130:C131" si="13">C129</f>
        <v>1 kWh</v>
      </c>
      <c r="D130" s="253" t="s">
        <v>2324</v>
      </c>
      <c r="E130" s="100" t="s">
        <v>2424</v>
      </c>
      <c r="F130" s="100"/>
      <c r="G130" s="100"/>
      <c r="H130" s="280" t="s">
        <v>1441</v>
      </c>
      <c r="I130" s="280" t="s">
        <v>1441</v>
      </c>
      <c r="J130" s="280"/>
      <c r="K130" s="280"/>
      <c r="M130" s="282"/>
      <c r="N130" s="264" t="s">
        <v>2334</v>
      </c>
    </row>
    <row r="131" spans="1:14" ht="14.25" customHeight="1" x14ac:dyDescent="0.2">
      <c r="A131" s="117"/>
      <c r="B131" s="121" t="s">
        <v>1533</v>
      </c>
      <c r="C131" s="111" t="str">
        <f t="shared" si="13"/>
        <v>1 kWh</v>
      </c>
      <c r="D131" s="253" t="s">
        <v>2324</v>
      </c>
      <c r="E131" s="100" t="s">
        <v>2424</v>
      </c>
      <c r="F131" s="100"/>
      <c r="G131" s="100"/>
      <c r="H131" s="280" t="s">
        <v>1441</v>
      </c>
      <c r="I131" s="280" t="s">
        <v>1441</v>
      </c>
      <c r="J131" s="280"/>
      <c r="K131" s="280"/>
      <c r="M131" s="280" t="s">
        <v>1441</v>
      </c>
      <c r="N131" s="264" t="s">
        <v>2335</v>
      </c>
    </row>
    <row r="132" spans="1:14" ht="14.25" customHeight="1" x14ac:dyDescent="0.2">
      <c r="A132" s="117"/>
      <c r="B132" s="121" t="s">
        <v>1534</v>
      </c>
      <c r="C132" s="111" t="s">
        <v>27</v>
      </c>
      <c r="D132" s="253" t="s">
        <v>2324</v>
      </c>
      <c r="E132" s="100" t="s">
        <v>2424</v>
      </c>
      <c r="F132" s="100"/>
      <c r="G132" s="100"/>
      <c r="H132" s="280" t="s">
        <v>1441</v>
      </c>
      <c r="I132" s="282"/>
      <c r="J132" s="280"/>
      <c r="K132" s="280"/>
      <c r="M132" s="282"/>
      <c r="N132" s="264" t="s">
        <v>2333</v>
      </c>
    </row>
    <row r="133" spans="1:14" ht="14.25" customHeight="1" x14ac:dyDescent="0.2">
      <c r="A133" s="117"/>
      <c r="B133" s="121" t="s">
        <v>1535</v>
      </c>
      <c r="C133" s="111" t="str">
        <f t="shared" ref="C133:C134" si="14">C132</f>
        <v>0,2778 kWh</v>
      </c>
      <c r="D133" s="253" t="s">
        <v>2324</v>
      </c>
      <c r="E133" s="100" t="s">
        <v>2424</v>
      </c>
      <c r="F133" s="100"/>
      <c r="G133" s="100"/>
      <c r="H133" s="280" t="s">
        <v>1441</v>
      </c>
      <c r="I133" s="280" t="s">
        <v>1441</v>
      </c>
      <c r="J133" s="280"/>
      <c r="K133" s="280"/>
      <c r="M133" s="282"/>
      <c r="N133" s="264" t="s">
        <v>2334</v>
      </c>
    </row>
    <row r="134" spans="1:14" ht="14.25" customHeight="1" x14ac:dyDescent="0.2">
      <c r="A134" s="117"/>
      <c r="B134" s="121" t="s">
        <v>1536</v>
      </c>
      <c r="C134" s="111" t="str">
        <f t="shared" si="14"/>
        <v>0,2778 kWh</v>
      </c>
      <c r="D134" s="253" t="s">
        <v>2324</v>
      </c>
      <c r="E134" s="100" t="s">
        <v>2424</v>
      </c>
      <c r="F134" s="100"/>
      <c r="G134" s="100"/>
      <c r="H134" s="280" t="s">
        <v>1441</v>
      </c>
      <c r="I134" s="280" t="s">
        <v>1441</v>
      </c>
      <c r="J134" s="280"/>
      <c r="K134" s="280"/>
      <c r="M134" s="280" t="s">
        <v>1441</v>
      </c>
      <c r="N134" s="264" t="s">
        <v>2335</v>
      </c>
    </row>
    <row r="135" spans="1:14" ht="14.25" customHeight="1" x14ac:dyDescent="0.2">
      <c r="A135" s="123"/>
      <c r="B135" s="124" t="s">
        <v>1530</v>
      </c>
      <c r="C135" s="97" t="s">
        <v>6</v>
      </c>
      <c r="D135" s="256" t="s">
        <v>2324</v>
      </c>
      <c r="E135" s="109" t="s">
        <v>2422</v>
      </c>
      <c r="F135" s="109"/>
      <c r="G135" s="116" t="s">
        <v>1441</v>
      </c>
      <c r="H135" s="281"/>
      <c r="I135" s="281"/>
      <c r="J135" s="281"/>
      <c r="K135" s="281"/>
      <c r="L135" s="281"/>
      <c r="M135" s="281"/>
      <c r="N135" s="265"/>
    </row>
    <row r="136" spans="1:14" ht="14.25" customHeight="1" x14ac:dyDescent="0.2">
      <c r="A136" s="117"/>
      <c r="B136" s="118"/>
      <c r="D136" s="253"/>
      <c r="E136" s="255"/>
      <c r="F136" s="100"/>
      <c r="G136" s="100"/>
      <c r="H136" s="282"/>
      <c r="I136" s="282"/>
      <c r="J136" s="282"/>
      <c r="K136" s="282"/>
      <c r="L136" s="282"/>
      <c r="M136" s="282"/>
      <c r="N136" s="264"/>
    </row>
    <row r="137" spans="1:14" ht="21" customHeight="1" x14ac:dyDescent="0.25">
      <c r="A137" s="173" t="s">
        <v>83</v>
      </c>
      <c r="B137" s="121" t="s">
        <v>1537</v>
      </c>
      <c r="C137" s="111" t="s">
        <v>8</v>
      </c>
      <c r="D137" s="253" t="s">
        <v>2283</v>
      </c>
      <c r="E137" s="255" t="s">
        <v>2421</v>
      </c>
      <c r="F137" s="100"/>
      <c r="G137" s="100"/>
      <c r="H137" s="280" t="s">
        <v>1441</v>
      </c>
      <c r="I137" s="280"/>
      <c r="J137" s="280"/>
      <c r="K137" s="280"/>
      <c r="L137" s="280" t="s">
        <v>1441</v>
      </c>
      <c r="M137" s="282"/>
      <c r="N137" s="264" t="s">
        <v>2400</v>
      </c>
    </row>
    <row r="138" spans="1:14" ht="14.25" customHeight="1" x14ac:dyDescent="0.2">
      <c r="A138" s="123"/>
      <c r="B138" s="124" t="s">
        <v>1538</v>
      </c>
      <c r="C138" s="97" t="s">
        <v>4</v>
      </c>
      <c r="D138" s="256" t="s">
        <v>2283</v>
      </c>
      <c r="E138" s="296" t="s">
        <v>2422</v>
      </c>
      <c r="F138" s="109"/>
      <c r="G138" s="116" t="s">
        <v>1441</v>
      </c>
      <c r="H138" s="281"/>
      <c r="I138" s="281"/>
      <c r="J138" s="281"/>
      <c r="K138" s="281"/>
      <c r="L138" s="281"/>
      <c r="M138" s="281"/>
      <c r="N138" s="265"/>
    </row>
    <row r="139" spans="1:14" ht="15" x14ac:dyDescent="0.25">
      <c r="A139" s="173"/>
      <c r="B139" s="102"/>
      <c r="D139" s="253"/>
      <c r="E139" s="255"/>
      <c r="F139" s="100"/>
      <c r="G139" s="100"/>
      <c r="H139" s="282"/>
      <c r="I139" s="282"/>
      <c r="J139" s="282"/>
      <c r="K139" s="282"/>
      <c r="L139" s="282"/>
      <c r="M139" s="282"/>
      <c r="N139" s="264"/>
    </row>
    <row r="140" spans="1:14" ht="21" customHeight="1" x14ac:dyDescent="0.25">
      <c r="A140" s="173" t="s">
        <v>82</v>
      </c>
      <c r="B140" s="121" t="s">
        <v>1539</v>
      </c>
      <c r="C140" s="111" t="s">
        <v>8</v>
      </c>
      <c r="D140" s="253" t="s">
        <v>2283</v>
      </c>
      <c r="E140" s="255" t="s">
        <v>2421</v>
      </c>
      <c r="F140" s="100"/>
      <c r="G140" s="100"/>
      <c r="H140" s="280" t="s">
        <v>1441</v>
      </c>
      <c r="I140" s="280"/>
      <c r="J140" s="280"/>
      <c r="K140" s="280"/>
      <c r="L140" s="280" t="s">
        <v>1441</v>
      </c>
      <c r="M140" s="282"/>
      <c r="N140" s="264" t="s">
        <v>2400</v>
      </c>
    </row>
    <row r="141" spans="1:14" ht="14.25" customHeight="1" x14ac:dyDescent="0.2">
      <c r="A141" s="123"/>
      <c r="B141" s="124" t="str">
        <f t="shared" ref="B141:D141" si="15">B138</f>
        <v>heat and power co-generation unit construction, 1MW electrical | cut-off, U - NCP</v>
      </c>
      <c r="C141" s="97" t="str">
        <f t="shared" si="15"/>
        <v>1 MW</v>
      </c>
      <c r="D141" s="256" t="str">
        <f t="shared" si="15"/>
        <v>BioEnergieDat (Schebek et al., 2013)</v>
      </c>
      <c r="E141" s="296" t="s">
        <v>2422</v>
      </c>
      <c r="F141" s="109"/>
      <c r="G141" s="116" t="s">
        <v>1441</v>
      </c>
      <c r="H141" s="281"/>
      <c r="I141" s="281"/>
      <c r="J141" s="281"/>
      <c r="K141" s="281"/>
      <c r="L141" s="281"/>
      <c r="M141" s="281"/>
      <c r="N141" s="265"/>
    </row>
    <row r="142" spans="1:14" ht="14.25" customHeight="1" x14ac:dyDescent="0.2">
      <c r="A142" s="117"/>
      <c r="B142" s="102"/>
      <c r="D142" s="253"/>
      <c r="E142" s="255"/>
      <c r="F142" s="100"/>
      <c r="G142" s="100"/>
      <c r="H142" s="282"/>
      <c r="I142" s="282"/>
      <c r="J142" s="282"/>
      <c r="K142" s="282"/>
      <c r="L142" s="282"/>
      <c r="M142" s="282"/>
      <c r="N142" s="264"/>
    </row>
    <row r="143" spans="1:14" ht="19.5" customHeight="1" x14ac:dyDescent="0.25">
      <c r="A143" s="173" t="s">
        <v>81</v>
      </c>
      <c r="B143" s="121" t="s">
        <v>1540</v>
      </c>
      <c r="C143" s="111" t="s">
        <v>8</v>
      </c>
      <c r="D143" s="253" t="s">
        <v>2283</v>
      </c>
      <c r="E143" s="255" t="s">
        <v>2421</v>
      </c>
      <c r="F143" s="100"/>
      <c r="G143" s="100"/>
      <c r="H143" s="280" t="s">
        <v>1441</v>
      </c>
      <c r="I143" s="280"/>
      <c r="J143" s="280"/>
      <c r="K143" s="280"/>
      <c r="L143" s="280" t="s">
        <v>1441</v>
      </c>
      <c r="M143" s="282"/>
      <c r="N143" s="264" t="s">
        <v>2400</v>
      </c>
    </row>
    <row r="144" spans="1:14" ht="14.25" customHeight="1" x14ac:dyDescent="0.2">
      <c r="A144" s="123"/>
      <c r="B144" s="124" t="str">
        <f t="shared" ref="B144:D144" si="16">B141</f>
        <v>heat and power co-generation unit construction, 1MW electrical | cut-off, U - NCP</v>
      </c>
      <c r="C144" s="97" t="str">
        <f t="shared" si="16"/>
        <v>1 MW</v>
      </c>
      <c r="D144" s="256" t="str">
        <f t="shared" si="16"/>
        <v>BioEnergieDat (Schebek et al., 2013)</v>
      </c>
      <c r="E144" s="296" t="s">
        <v>2422</v>
      </c>
      <c r="F144" s="109"/>
      <c r="G144" s="116" t="s">
        <v>1441</v>
      </c>
      <c r="H144" s="281"/>
      <c r="I144" s="281"/>
      <c r="J144" s="281"/>
      <c r="K144" s="281"/>
      <c r="L144" s="281"/>
      <c r="M144" s="281"/>
      <c r="N144" s="265"/>
    </row>
    <row r="145" spans="1:14" ht="14.25" customHeight="1" x14ac:dyDescent="0.2">
      <c r="A145" s="117"/>
      <c r="B145" s="102"/>
      <c r="D145" s="253"/>
      <c r="E145" s="255"/>
      <c r="F145" s="100"/>
      <c r="G145" s="100"/>
      <c r="H145" s="282"/>
      <c r="I145" s="282"/>
      <c r="J145" s="282"/>
      <c r="K145" s="282"/>
      <c r="L145" s="282"/>
      <c r="M145" s="282"/>
      <c r="N145" s="264"/>
    </row>
    <row r="146" spans="1:14" ht="17.25" customHeight="1" x14ac:dyDescent="0.25">
      <c r="A146" s="173" t="s">
        <v>80</v>
      </c>
      <c r="B146" s="121" t="s">
        <v>1541</v>
      </c>
      <c r="C146" s="111" t="s">
        <v>27</v>
      </c>
      <c r="D146" s="253" t="s">
        <v>2283</v>
      </c>
      <c r="E146" s="255" t="s">
        <v>2421</v>
      </c>
      <c r="F146" s="100"/>
      <c r="G146" s="100"/>
      <c r="H146" s="280" t="s">
        <v>1441</v>
      </c>
      <c r="I146" s="280"/>
      <c r="J146" s="280"/>
      <c r="K146" s="280"/>
      <c r="L146" s="280" t="s">
        <v>1441</v>
      </c>
      <c r="M146" s="282"/>
      <c r="N146" s="264" t="s">
        <v>2401</v>
      </c>
    </row>
    <row r="147" spans="1:14" ht="14.25" customHeight="1" x14ac:dyDescent="0.2">
      <c r="A147" s="123"/>
      <c r="B147" s="124" t="str">
        <f>B144</f>
        <v>heat and power co-generation unit construction, 1MW electrical | cut-off, U - NCP</v>
      </c>
      <c r="C147" s="97" t="s">
        <v>4</v>
      </c>
      <c r="D147" s="256" t="str">
        <f t="shared" ref="D147" si="17">D144</f>
        <v>BioEnergieDat (Schebek et al., 2013)</v>
      </c>
      <c r="E147" s="296" t="s">
        <v>2422</v>
      </c>
      <c r="F147" s="109"/>
      <c r="G147" s="116" t="s">
        <v>1441</v>
      </c>
      <c r="H147" s="281"/>
      <c r="I147" s="281"/>
      <c r="J147" s="281"/>
      <c r="K147" s="281"/>
      <c r="L147" s="281"/>
      <c r="M147" s="281"/>
      <c r="N147" s="265"/>
    </row>
    <row r="148" spans="1:14" ht="14.25" customHeight="1" x14ac:dyDescent="0.2">
      <c r="A148" s="117"/>
      <c r="B148" s="118"/>
      <c r="D148" s="213"/>
      <c r="E148" s="100"/>
      <c r="F148" s="100"/>
      <c r="G148" s="100"/>
      <c r="H148" s="282"/>
      <c r="I148" s="282"/>
      <c r="J148" s="282"/>
      <c r="K148" s="282"/>
      <c r="L148" s="282"/>
      <c r="M148" s="282"/>
      <c r="N148" s="264"/>
    </row>
    <row r="149" spans="1:14" ht="15" x14ac:dyDescent="0.25">
      <c r="A149" s="173" t="s">
        <v>79</v>
      </c>
      <c r="B149" s="112" t="s">
        <v>1542</v>
      </c>
      <c r="C149" s="111" t="s">
        <v>8</v>
      </c>
      <c r="D149" s="213" t="s">
        <v>2324</v>
      </c>
      <c r="E149" s="100" t="s">
        <v>2424</v>
      </c>
      <c r="F149" s="100"/>
      <c r="G149" s="100"/>
      <c r="H149" s="280" t="s">
        <v>1441</v>
      </c>
      <c r="I149" s="280"/>
      <c r="J149" s="280"/>
      <c r="K149" s="280"/>
      <c r="L149" s="280" t="s">
        <v>1441</v>
      </c>
      <c r="M149" s="282"/>
      <c r="N149" s="264" t="s">
        <v>2339</v>
      </c>
    </row>
    <row r="150" spans="1:14" ht="14.25" customHeight="1" x14ac:dyDescent="0.2">
      <c r="A150" s="117"/>
      <c r="B150" s="112" t="s">
        <v>1543</v>
      </c>
      <c r="C150" s="111" t="s">
        <v>27</v>
      </c>
      <c r="D150" s="213" t="s">
        <v>2324</v>
      </c>
      <c r="E150" s="100" t="s">
        <v>2424</v>
      </c>
      <c r="F150" s="100"/>
      <c r="G150" s="100"/>
      <c r="H150" s="280" t="s">
        <v>1441</v>
      </c>
      <c r="I150" s="280"/>
      <c r="J150" s="280"/>
      <c r="K150" s="280"/>
      <c r="L150" s="280" t="s">
        <v>1441</v>
      </c>
      <c r="M150" s="282"/>
      <c r="N150" s="264" t="s">
        <v>2339</v>
      </c>
    </row>
    <row r="151" spans="1:14" ht="14.25" customHeight="1" x14ac:dyDescent="0.2">
      <c r="A151" s="123"/>
      <c r="B151" s="115" t="s">
        <v>1544</v>
      </c>
      <c r="C151" s="97" t="s">
        <v>78</v>
      </c>
      <c r="D151" s="214" t="s">
        <v>2324</v>
      </c>
      <c r="E151" s="109" t="s">
        <v>2422</v>
      </c>
      <c r="F151" s="109"/>
      <c r="G151" s="116" t="s">
        <v>1441</v>
      </c>
      <c r="H151" s="281"/>
      <c r="I151" s="281"/>
      <c r="J151" s="281"/>
      <c r="K151" s="281"/>
      <c r="L151" s="281"/>
      <c r="M151" s="281"/>
      <c r="N151" s="265"/>
    </row>
    <row r="152" spans="1:14" ht="14.25" customHeight="1" x14ac:dyDescent="0.2">
      <c r="A152" s="117"/>
      <c r="B152" s="118"/>
      <c r="D152" s="213"/>
      <c r="E152" s="100"/>
      <c r="F152" s="100"/>
      <c r="G152" s="100"/>
      <c r="H152" s="282"/>
      <c r="I152" s="282"/>
      <c r="J152" s="282"/>
      <c r="K152" s="282"/>
      <c r="L152" s="282"/>
      <c r="M152" s="282"/>
      <c r="N152" s="264"/>
    </row>
    <row r="153" spans="1:14" ht="15" x14ac:dyDescent="0.25">
      <c r="A153" s="173" t="s">
        <v>77</v>
      </c>
      <c r="B153" s="112" t="s">
        <v>1545</v>
      </c>
      <c r="C153" s="111" t="s">
        <v>8</v>
      </c>
      <c r="D153" s="213" t="s">
        <v>2324</v>
      </c>
      <c r="E153" s="100" t="s">
        <v>2424</v>
      </c>
      <c r="F153" s="100"/>
      <c r="G153" s="100"/>
      <c r="H153" s="280" t="s">
        <v>1441</v>
      </c>
      <c r="I153" s="280"/>
      <c r="J153" s="280"/>
      <c r="K153" s="280"/>
      <c r="L153" s="280" t="s">
        <v>1441</v>
      </c>
      <c r="M153" s="282"/>
      <c r="N153" s="264" t="s">
        <v>2339</v>
      </c>
    </row>
    <row r="154" spans="1:14" ht="14.25" customHeight="1" x14ac:dyDescent="0.2">
      <c r="A154" s="117"/>
      <c r="B154" s="112" t="s">
        <v>1546</v>
      </c>
      <c r="C154" s="111" t="s">
        <v>27</v>
      </c>
      <c r="D154" s="213" t="s">
        <v>2324</v>
      </c>
      <c r="E154" s="100" t="s">
        <v>2424</v>
      </c>
      <c r="F154" s="100"/>
      <c r="G154" s="100"/>
      <c r="H154" s="280" t="s">
        <v>1441</v>
      </c>
      <c r="I154" s="280"/>
      <c r="J154" s="280"/>
      <c r="K154" s="280"/>
      <c r="L154" s="280" t="s">
        <v>1441</v>
      </c>
      <c r="M154" s="282"/>
      <c r="N154" s="264" t="s">
        <v>2339</v>
      </c>
    </row>
    <row r="155" spans="1:14" ht="14.25" customHeight="1" x14ac:dyDescent="0.2">
      <c r="A155" s="117"/>
      <c r="B155" s="128" t="s">
        <v>1547</v>
      </c>
      <c r="C155" s="111" t="s">
        <v>76</v>
      </c>
      <c r="D155" s="213" t="s">
        <v>2324</v>
      </c>
      <c r="E155" s="100" t="s">
        <v>2422</v>
      </c>
      <c r="F155" s="100"/>
      <c r="G155" s="100" t="s">
        <v>1441</v>
      </c>
      <c r="H155" s="282"/>
      <c r="I155" s="282"/>
      <c r="J155" s="282"/>
      <c r="K155" s="282"/>
      <c r="L155" s="282"/>
      <c r="M155" s="282"/>
      <c r="N155" s="264"/>
    </row>
    <row r="156" spans="1:14" ht="14.25" customHeight="1" x14ac:dyDescent="0.2">
      <c r="A156" s="123"/>
      <c r="B156" s="136"/>
      <c r="C156" s="97"/>
      <c r="D156" s="214"/>
      <c r="E156" s="109"/>
      <c r="F156" s="109"/>
      <c r="G156" s="109"/>
      <c r="H156" s="281"/>
      <c r="I156" s="281"/>
      <c r="J156" s="281"/>
      <c r="K156" s="281"/>
      <c r="L156" s="281"/>
      <c r="M156" s="281"/>
      <c r="N156" s="265"/>
    </row>
    <row r="157" spans="1:14" ht="14.25" customHeight="1" x14ac:dyDescent="0.2">
      <c r="A157" s="117"/>
      <c r="B157" s="102"/>
      <c r="D157" s="216"/>
      <c r="N157" s="270"/>
    </row>
    <row r="158" spans="1:14" ht="15" x14ac:dyDescent="0.25">
      <c r="A158" s="173" t="s">
        <v>75</v>
      </c>
      <c r="B158" s="112" t="s">
        <v>1548</v>
      </c>
      <c r="C158" s="111" t="s">
        <v>8</v>
      </c>
      <c r="D158" s="213" t="s">
        <v>2324</v>
      </c>
      <c r="E158" s="255" t="s">
        <v>2421</v>
      </c>
      <c r="F158" s="100"/>
      <c r="G158" s="100"/>
      <c r="H158" s="280" t="s">
        <v>1441</v>
      </c>
      <c r="I158" s="280"/>
      <c r="J158" s="280"/>
      <c r="K158" s="280"/>
      <c r="L158" s="280" t="s">
        <v>1441</v>
      </c>
      <c r="M158" s="282"/>
      <c r="N158" s="264" t="s">
        <v>2339</v>
      </c>
    </row>
    <row r="159" spans="1:14" ht="14.25" customHeight="1" x14ac:dyDescent="0.2">
      <c r="A159" s="117"/>
      <c r="B159" s="112" t="s">
        <v>1549</v>
      </c>
      <c r="C159" s="111" t="s">
        <v>27</v>
      </c>
      <c r="D159" s="213" t="s">
        <v>2324</v>
      </c>
      <c r="E159" s="255" t="s">
        <v>2421</v>
      </c>
      <c r="F159" s="100"/>
      <c r="G159" s="100"/>
      <c r="H159" s="280" t="s">
        <v>1441</v>
      </c>
      <c r="I159" s="280"/>
      <c r="J159" s="280"/>
      <c r="K159" s="280"/>
      <c r="L159" s="280" t="s">
        <v>1441</v>
      </c>
      <c r="M159" s="282"/>
      <c r="N159" s="264" t="s">
        <v>2339</v>
      </c>
    </row>
    <row r="160" spans="1:14" ht="15" customHeight="1" thickBot="1" x14ac:dyDescent="0.25">
      <c r="A160" s="143"/>
      <c r="B160" s="137" t="s">
        <v>1550</v>
      </c>
      <c r="C160" s="130" t="s">
        <v>74</v>
      </c>
      <c r="D160" s="218" t="s">
        <v>2324</v>
      </c>
      <c r="E160" s="138" t="s">
        <v>2422</v>
      </c>
      <c r="F160" s="138"/>
      <c r="G160" s="138" t="s">
        <v>1441</v>
      </c>
      <c r="H160" s="287"/>
      <c r="I160" s="287"/>
      <c r="J160" s="287"/>
      <c r="K160" s="287"/>
      <c r="L160" s="287"/>
      <c r="M160" s="287"/>
      <c r="N160" s="272"/>
    </row>
    <row r="161" spans="1:14" ht="15" customHeight="1" thickTop="1" x14ac:dyDescent="0.2">
      <c r="A161" s="117"/>
      <c r="B161" s="118"/>
      <c r="D161" s="213"/>
      <c r="E161" s="100"/>
      <c r="F161" s="100"/>
      <c r="G161" s="100"/>
      <c r="H161" s="282"/>
      <c r="I161" s="282"/>
      <c r="J161" s="282"/>
      <c r="K161" s="282"/>
      <c r="L161" s="282"/>
      <c r="M161" s="282"/>
      <c r="N161" s="264"/>
    </row>
    <row r="162" spans="1:14" ht="20.25" x14ac:dyDescent="0.3">
      <c r="A162" s="174" t="s">
        <v>73</v>
      </c>
      <c r="B162" s="105"/>
      <c r="D162" s="213"/>
      <c r="E162" s="100"/>
      <c r="F162" s="100"/>
      <c r="G162" s="100"/>
      <c r="H162" s="282"/>
      <c r="I162" s="282"/>
      <c r="J162" s="282"/>
      <c r="K162" s="282"/>
      <c r="L162" s="282"/>
      <c r="M162" s="282"/>
      <c r="N162" s="264"/>
    </row>
    <row r="163" spans="1:14" ht="14.25" customHeight="1" x14ac:dyDescent="0.2">
      <c r="A163" s="117"/>
      <c r="D163" s="216"/>
      <c r="N163" s="270"/>
    </row>
    <row r="164" spans="1:14" ht="15" x14ac:dyDescent="0.25">
      <c r="A164" s="173" t="s">
        <v>1784</v>
      </c>
      <c r="B164" s="112" t="s">
        <v>1551</v>
      </c>
      <c r="C164" s="111" t="s">
        <v>8</v>
      </c>
      <c r="D164" s="213" t="s">
        <v>2324</v>
      </c>
      <c r="E164" s="255" t="s">
        <v>2421</v>
      </c>
      <c r="F164" s="100"/>
      <c r="G164" s="100"/>
      <c r="H164" s="280" t="s">
        <v>1441</v>
      </c>
      <c r="I164" s="280"/>
      <c r="J164" s="280" t="s">
        <v>1441</v>
      </c>
      <c r="K164" s="280"/>
      <c r="M164" s="282"/>
      <c r="N164" s="270" t="s">
        <v>2340</v>
      </c>
    </row>
    <row r="165" spans="1:14" ht="14.25" customHeight="1" x14ac:dyDescent="0.2">
      <c r="A165" s="123"/>
      <c r="B165" s="135" t="str">
        <f>B67</f>
        <v>market for hydropower plant, reservoir, non-alpine regions | hydropower plant, reservoir, non-alpine regions | cut-off, U - ORG</v>
      </c>
      <c r="C165" s="139" t="str">
        <f>C67</f>
        <v>9130 MW</v>
      </c>
      <c r="D165" s="214" t="s">
        <v>2324</v>
      </c>
      <c r="E165" s="109" t="s">
        <v>2422</v>
      </c>
      <c r="F165" s="116" t="s">
        <v>1441</v>
      </c>
      <c r="G165" s="109"/>
      <c r="H165" s="281"/>
      <c r="I165" s="281"/>
      <c r="J165" s="281"/>
      <c r="K165" s="281"/>
      <c r="L165" s="281"/>
      <c r="M165" s="281"/>
      <c r="N165" s="268"/>
    </row>
    <row r="166" spans="1:14" ht="15" x14ac:dyDescent="0.25">
      <c r="A166" s="117"/>
      <c r="B166" s="140"/>
      <c r="C166" s="125"/>
      <c r="D166" s="213"/>
      <c r="E166" s="100"/>
      <c r="F166" s="100"/>
      <c r="G166" s="100"/>
      <c r="H166" s="282"/>
      <c r="I166" s="282"/>
      <c r="J166" s="282"/>
      <c r="K166" s="282"/>
      <c r="L166" s="282"/>
      <c r="M166" s="282"/>
      <c r="N166" s="270"/>
    </row>
    <row r="167" spans="1:14" ht="15" x14ac:dyDescent="0.25">
      <c r="A167" s="172" t="s">
        <v>72</v>
      </c>
      <c r="B167" s="141" t="s">
        <v>1552</v>
      </c>
      <c r="C167" s="97" t="s">
        <v>71</v>
      </c>
      <c r="D167" s="214" t="s">
        <v>2285</v>
      </c>
      <c r="E167" s="296" t="s">
        <v>2421</v>
      </c>
      <c r="F167" s="116" t="s">
        <v>1441</v>
      </c>
      <c r="G167" s="109"/>
      <c r="H167" s="281"/>
      <c r="I167" s="281"/>
      <c r="J167" s="281"/>
      <c r="K167" s="281"/>
      <c r="L167" s="281"/>
      <c r="M167" s="281"/>
      <c r="N167" s="268"/>
    </row>
    <row r="168" spans="1:14" ht="15" x14ac:dyDescent="0.25">
      <c r="A168" s="173"/>
      <c r="B168" s="118"/>
      <c r="C168" s="125"/>
      <c r="D168" s="213"/>
      <c r="E168" s="100"/>
      <c r="F168" s="100"/>
      <c r="G168" s="100"/>
      <c r="H168" s="282"/>
      <c r="I168" s="282"/>
      <c r="J168" s="282"/>
      <c r="K168" s="282"/>
      <c r="L168" s="282"/>
      <c r="M168" s="282"/>
      <c r="N168" s="270"/>
    </row>
    <row r="169" spans="1:14" ht="15" x14ac:dyDescent="0.25">
      <c r="A169" s="173" t="s">
        <v>70</v>
      </c>
      <c r="B169" s="112" t="s">
        <v>1553</v>
      </c>
      <c r="C169" s="111" t="s">
        <v>8</v>
      </c>
      <c r="D169" s="213" t="s">
        <v>2285</v>
      </c>
      <c r="E169" s="100" t="s">
        <v>2421</v>
      </c>
      <c r="F169" s="100"/>
      <c r="G169" s="100"/>
      <c r="H169" s="280" t="s">
        <v>1441</v>
      </c>
      <c r="I169" s="280"/>
      <c r="J169" s="280" t="s">
        <v>1441</v>
      </c>
      <c r="K169" s="280"/>
      <c r="M169" s="282"/>
      <c r="N169" s="270" t="s">
        <v>2340</v>
      </c>
    </row>
    <row r="170" spans="1:14" ht="15" x14ac:dyDescent="0.25">
      <c r="A170" s="172"/>
      <c r="B170" s="115" t="s">
        <v>1554</v>
      </c>
      <c r="C170" s="97" t="s">
        <v>69</v>
      </c>
      <c r="D170" s="214" t="s">
        <v>2285</v>
      </c>
      <c r="E170" s="109" t="s">
        <v>2421</v>
      </c>
      <c r="F170" s="116" t="s">
        <v>1441</v>
      </c>
      <c r="G170" s="109"/>
      <c r="H170" s="281"/>
      <c r="I170" s="281"/>
      <c r="J170" s="281"/>
      <c r="K170" s="281"/>
      <c r="L170" s="281"/>
      <c r="M170" s="281"/>
      <c r="N170" s="268"/>
    </row>
    <row r="171" spans="1:14" ht="14.25" customHeight="1" x14ac:dyDescent="0.2">
      <c r="A171" s="117"/>
      <c r="D171" s="216"/>
      <c r="N171" s="270"/>
    </row>
    <row r="172" spans="1:14" ht="15" x14ac:dyDescent="0.25">
      <c r="A172" s="172" t="s">
        <v>68</v>
      </c>
      <c r="B172" s="115" t="s">
        <v>1555</v>
      </c>
      <c r="C172" s="97" t="s">
        <v>67</v>
      </c>
      <c r="D172" s="214" t="s">
        <v>2286</v>
      </c>
      <c r="E172" s="109" t="s">
        <v>2421</v>
      </c>
      <c r="F172" s="116" t="s">
        <v>1441</v>
      </c>
      <c r="G172" s="109"/>
      <c r="H172" s="281"/>
      <c r="I172" s="281"/>
      <c r="J172" s="281"/>
      <c r="K172" s="281"/>
      <c r="L172" s="281"/>
      <c r="M172" s="281"/>
      <c r="N172" s="268"/>
    </row>
    <row r="173" spans="1:14" ht="14.25" customHeight="1" x14ac:dyDescent="0.2">
      <c r="A173" s="117"/>
      <c r="D173" s="216"/>
      <c r="N173" s="270"/>
    </row>
    <row r="174" spans="1:14" ht="15" x14ac:dyDescent="0.25">
      <c r="A174" s="172" t="s">
        <v>66</v>
      </c>
      <c r="B174" s="115" t="s">
        <v>1556</v>
      </c>
      <c r="C174" s="97" t="s">
        <v>65</v>
      </c>
      <c r="D174" s="214" t="s">
        <v>2324</v>
      </c>
      <c r="E174" s="109" t="s">
        <v>2422</v>
      </c>
      <c r="F174" s="116" t="s">
        <v>1441</v>
      </c>
      <c r="G174" s="109"/>
      <c r="H174" s="281"/>
      <c r="I174" s="281"/>
      <c r="J174" s="281"/>
      <c r="K174" s="281"/>
      <c r="L174" s="281"/>
      <c r="M174" s="281"/>
      <c r="N174" s="265"/>
    </row>
    <row r="175" spans="1:14" ht="14.25" customHeight="1" x14ac:dyDescent="0.2">
      <c r="A175" s="117"/>
      <c r="D175" s="216"/>
      <c r="N175" s="270"/>
    </row>
    <row r="176" spans="1:14" ht="15" x14ac:dyDescent="0.25">
      <c r="A176" s="172" t="s">
        <v>64</v>
      </c>
      <c r="B176" s="115" t="s">
        <v>1557</v>
      </c>
      <c r="C176" s="97" t="s">
        <v>62</v>
      </c>
      <c r="D176" s="214" t="s">
        <v>2288</v>
      </c>
      <c r="E176" s="109" t="s">
        <v>2421</v>
      </c>
      <c r="F176" s="116" t="s">
        <v>1441</v>
      </c>
      <c r="G176" s="109"/>
      <c r="H176" s="281"/>
      <c r="I176" s="281"/>
      <c r="J176" s="281"/>
      <c r="K176" s="281"/>
      <c r="L176" s="281"/>
      <c r="M176" s="281"/>
      <c r="N176" s="265"/>
    </row>
    <row r="177" spans="1:15" ht="15" x14ac:dyDescent="0.25">
      <c r="A177" s="173"/>
      <c r="B177" s="118"/>
      <c r="D177" s="213"/>
      <c r="E177" s="100"/>
      <c r="F177" s="100"/>
      <c r="G177" s="100"/>
      <c r="H177" s="282"/>
      <c r="I177" s="282"/>
      <c r="J177" s="282"/>
      <c r="K177" s="282"/>
      <c r="L177" s="282"/>
      <c r="M177" s="282"/>
      <c r="N177" s="264"/>
    </row>
    <row r="178" spans="1:15" ht="15" x14ac:dyDescent="0.25">
      <c r="A178" s="173" t="s">
        <v>61</v>
      </c>
      <c r="B178" s="142" t="s">
        <v>1558</v>
      </c>
      <c r="C178" s="111" t="s">
        <v>4</v>
      </c>
      <c r="D178" s="213" t="s">
        <v>2287</v>
      </c>
      <c r="E178" s="100" t="s">
        <v>2421</v>
      </c>
      <c r="F178" s="99" t="s">
        <v>1441</v>
      </c>
      <c r="G178" s="100"/>
      <c r="H178" s="282"/>
      <c r="I178" s="282"/>
      <c r="J178" s="282"/>
      <c r="K178" s="282"/>
      <c r="L178" s="282"/>
      <c r="M178" s="282"/>
      <c r="N178" s="267"/>
    </row>
    <row r="179" spans="1:15" ht="14.25" customHeight="1" x14ac:dyDescent="0.2">
      <c r="A179" s="123"/>
      <c r="B179" s="124" t="s">
        <v>1559</v>
      </c>
      <c r="C179" s="97" t="s">
        <v>60</v>
      </c>
      <c r="D179" s="214" t="s">
        <v>2287</v>
      </c>
      <c r="E179" s="109" t="s">
        <v>2421</v>
      </c>
      <c r="F179" s="116" t="s">
        <v>1441</v>
      </c>
      <c r="G179" s="109"/>
      <c r="H179" s="281"/>
      <c r="I179" s="281"/>
      <c r="J179" s="281"/>
      <c r="K179" s="281"/>
      <c r="L179" s="281"/>
      <c r="M179" s="281"/>
      <c r="N179" s="266"/>
    </row>
    <row r="180" spans="1:15" ht="15" customHeight="1" x14ac:dyDescent="0.2">
      <c r="A180" s="117"/>
      <c r="B180" s="118"/>
      <c r="D180" s="253"/>
      <c r="E180" s="255"/>
      <c r="F180" s="100"/>
      <c r="G180" s="100"/>
      <c r="H180" s="282"/>
      <c r="I180" s="282"/>
      <c r="J180" s="282"/>
      <c r="K180" s="282"/>
      <c r="L180" s="282"/>
      <c r="M180" s="282"/>
      <c r="N180" s="264"/>
    </row>
    <row r="181" spans="1:15" ht="20.25" x14ac:dyDescent="0.3">
      <c r="A181" s="174" t="s">
        <v>2398</v>
      </c>
      <c r="B181" s="105"/>
      <c r="D181" s="259"/>
      <c r="E181" s="297"/>
      <c r="N181" s="270"/>
    </row>
    <row r="182" spans="1:15" ht="20.25" x14ac:dyDescent="0.3">
      <c r="A182" s="174"/>
      <c r="B182" s="105"/>
      <c r="D182" s="259"/>
      <c r="E182" s="297"/>
      <c r="N182" s="270"/>
    </row>
    <row r="183" spans="1:15" ht="17.25" customHeight="1" x14ac:dyDescent="0.25">
      <c r="A183" s="173" t="s">
        <v>1560</v>
      </c>
      <c r="B183" s="121" t="s">
        <v>1606</v>
      </c>
      <c r="C183" s="145" t="s">
        <v>27</v>
      </c>
      <c r="D183" s="253" t="s">
        <v>2283</v>
      </c>
      <c r="E183" s="100" t="s">
        <v>2421</v>
      </c>
      <c r="F183" s="100"/>
      <c r="G183" s="100"/>
      <c r="H183" s="280" t="s">
        <v>1441</v>
      </c>
      <c r="I183" s="280"/>
      <c r="J183" s="280"/>
      <c r="K183" s="280"/>
      <c r="L183" s="282"/>
      <c r="M183" s="282"/>
      <c r="N183" s="264" t="s">
        <v>2402</v>
      </c>
    </row>
    <row r="184" spans="1:15" ht="15" customHeight="1" x14ac:dyDescent="0.25">
      <c r="A184" s="173"/>
      <c r="B184" s="121" t="s">
        <v>1611</v>
      </c>
      <c r="C184" s="145" t="s">
        <v>27</v>
      </c>
      <c r="D184" s="253" t="s">
        <v>2283</v>
      </c>
      <c r="E184" s="100" t="s">
        <v>2421</v>
      </c>
      <c r="F184" s="99" t="s">
        <v>1441</v>
      </c>
      <c r="G184" s="100"/>
      <c r="H184" s="282"/>
      <c r="I184" s="282"/>
      <c r="J184" s="282"/>
      <c r="K184" s="282"/>
      <c r="L184" s="282"/>
      <c r="M184" s="282"/>
      <c r="N184" s="264" t="s">
        <v>2402</v>
      </c>
    </row>
    <row r="185" spans="1:15" ht="15" x14ac:dyDescent="0.25">
      <c r="A185" s="172"/>
      <c r="B185" s="124" t="s">
        <v>1608</v>
      </c>
      <c r="C185" s="146" t="s">
        <v>2254</v>
      </c>
      <c r="D185" s="256" t="s">
        <v>2283</v>
      </c>
      <c r="E185" s="296" t="s">
        <v>2421</v>
      </c>
      <c r="F185" s="116" t="s">
        <v>1441</v>
      </c>
      <c r="G185" s="109"/>
      <c r="H185" s="281"/>
      <c r="I185" s="281"/>
      <c r="J185" s="281"/>
      <c r="K185" s="281"/>
      <c r="L185" s="281"/>
      <c r="M185" s="281"/>
      <c r="N185" s="265"/>
    </row>
    <row r="186" spans="1:15" ht="15" x14ac:dyDescent="0.25">
      <c r="A186" s="173"/>
      <c r="B186" s="102"/>
      <c r="C186" s="145"/>
      <c r="D186" s="253"/>
      <c r="E186" s="255"/>
      <c r="F186" s="100"/>
      <c r="G186" s="100"/>
      <c r="H186" s="282"/>
      <c r="I186" s="282"/>
      <c r="J186" s="282"/>
      <c r="K186" s="282"/>
      <c r="L186" s="282"/>
      <c r="M186" s="282"/>
      <c r="N186" s="264"/>
      <c r="O186" s="140"/>
    </row>
    <row r="187" spans="1:15" ht="17.25" customHeight="1" x14ac:dyDescent="0.25">
      <c r="A187" s="173" t="s">
        <v>1561</v>
      </c>
      <c r="B187" s="121" t="s">
        <v>1607</v>
      </c>
      <c r="C187" s="145" t="s">
        <v>27</v>
      </c>
      <c r="D187" s="253" t="s">
        <v>2283</v>
      </c>
      <c r="E187" s="100" t="s">
        <v>2421</v>
      </c>
      <c r="F187" s="100"/>
      <c r="G187" s="100"/>
      <c r="H187" s="280" t="s">
        <v>1441</v>
      </c>
      <c r="I187" s="280"/>
      <c r="J187" s="280"/>
      <c r="K187" s="280"/>
      <c r="L187" s="282"/>
      <c r="M187" s="282"/>
      <c r="N187" s="264" t="s">
        <v>2402</v>
      </c>
    </row>
    <row r="188" spans="1:15" ht="15" customHeight="1" x14ac:dyDescent="0.25">
      <c r="A188" s="173"/>
      <c r="B188" s="121" t="s">
        <v>1612</v>
      </c>
      <c r="C188" s="145" t="s">
        <v>27</v>
      </c>
      <c r="D188" s="253" t="s">
        <v>2283</v>
      </c>
      <c r="E188" s="100" t="s">
        <v>2421</v>
      </c>
      <c r="F188" s="99" t="s">
        <v>1441</v>
      </c>
      <c r="G188" s="100"/>
      <c r="H188" s="282"/>
      <c r="I188" s="282"/>
      <c r="J188" s="282"/>
      <c r="K188" s="282"/>
      <c r="L188" s="282"/>
      <c r="M188" s="282"/>
      <c r="N188" s="264" t="s">
        <v>2402</v>
      </c>
    </row>
    <row r="189" spans="1:15" ht="15" x14ac:dyDescent="0.25">
      <c r="A189" s="172"/>
      <c r="B189" s="124" t="s">
        <v>1609</v>
      </c>
      <c r="C189" s="146" t="s">
        <v>2255</v>
      </c>
      <c r="D189" s="256" t="s">
        <v>2283</v>
      </c>
      <c r="E189" s="296" t="s">
        <v>2421</v>
      </c>
      <c r="F189" s="116" t="s">
        <v>1441</v>
      </c>
      <c r="G189" s="109"/>
      <c r="H189" s="281"/>
      <c r="I189" s="281"/>
      <c r="J189" s="281"/>
      <c r="K189" s="281"/>
      <c r="L189" s="281"/>
      <c r="M189" s="281"/>
      <c r="N189" s="265"/>
    </row>
    <row r="190" spans="1:15" ht="15" x14ac:dyDescent="0.25">
      <c r="A190" s="173"/>
      <c r="B190" s="102"/>
      <c r="C190" s="145"/>
      <c r="D190" s="253"/>
      <c r="E190" s="255"/>
      <c r="F190" s="100"/>
      <c r="G190" s="100"/>
      <c r="H190" s="282"/>
      <c r="I190" s="282"/>
      <c r="J190" s="282"/>
      <c r="K190" s="282"/>
      <c r="L190" s="282"/>
      <c r="M190" s="282"/>
      <c r="N190" s="264"/>
      <c r="O190" s="140"/>
    </row>
    <row r="191" spans="1:15" ht="17.25" customHeight="1" x14ac:dyDescent="0.25">
      <c r="A191" s="173" t="s">
        <v>1562</v>
      </c>
      <c r="B191" s="121" t="s">
        <v>1613</v>
      </c>
      <c r="C191" s="145" t="s">
        <v>27</v>
      </c>
      <c r="D191" s="253" t="s">
        <v>2283</v>
      </c>
      <c r="E191" s="100" t="s">
        <v>2421</v>
      </c>
      <c r="F191" s="100"/>
      <c r="G191" s="100"/>
      <c r="H191" s="280" t="s">
        <v>1441</v>
      </c>
      <c r="I191" s="280"/>
      <c r="J191" s="280"/>
      <c r="K191" s="280"/>
      <c r="L191" s="282"/>
      <c r="M191" s="282"/>
      <c r="N191" s="264" t="s">
        <v>2402</v>
      </c>
    </row>
    <row r="192" spans="1:15" ht="17.25" customHeight="1" x14ac:dyDescent="0.25">
      <c r="A192" s="173"/>
      <c r="B192" s="121" t="s">
        <v>1614</v>
      </c>
      <c r="C192" s="145" t="s">
        <v>27</v>
      </c>
      <c r="D192" s="253" t="s">
        <v>2283</v>
      </c>
      <c r="E192" s="100" t="s">
        <v>2421</v>
      </c>
      <c r="F192" s="99" t="s">
        <v>1441</v>
      </c>
      <c r="G192" s="100"/>
      <c r="H192" s="282"/>
      <c r="I192" s="282"/>
      <c r="J192" s="282"/>
      <c r="K192" s="282"/>
      <c r="L192" s="282"/>
      <c r="M192" s="282"/>
      <c r="N192" s="264" t="s">
        <v>2402</v>
      </c>
    </row>
    <row r="193" spans="1:15" ht="15" x14ac:dyDescent="0.25">
      <c r="A193" s="172"/>
      <c r="B193" s="124" t="s">
        <v>1610</v>
      </c>
      <c r="C193" s="146" t="s">
        <v>2256</v>
      </c>
      <c r="D193" s="256" t="s">
        <v>2283</v>
      </c>
      <c r="E193" s="296" t="s">
        <v>2421</v>
      </c>
      <c r="F193" s="116" t="s">
        <v>1441</v>
      </c>
      <c r="G193" s="109"/>
      <c r="H193" s="281"/>
      <c r="I193" s="281"/>
      <c r="J193" s="281"/>
      <c r="K193" s="281"/>
      <c r="L193" s="281"/>
      <c r="M193" s="281"/>
      <c r="N193" s="265"/>
    </row>
    <row r="194" spans="1:15" ht="15" x14ac:dyDescent="0.25">
      <c r="A194" s="173"/>
      <c r="B194" s="102"/>
      <c r="C194" s="145"/>
      <c r="D194" s="213"/>
      <c r="E194" s="100"/>
      <c r="F194" s="100"/>
      <c r="G194" s="100"/>
      <c r="H194" s="282"/>
      <c r="I194" s="282"/>
      <c r="J194" s="282"/>
      <c r="K194" s="282"/>
      <c r="L194" s="282"/>
      <c r="M194" s="282"/>
      <c r="N194" s="264"/>
      <c r="O194" s="140"/>
    </row>
    <row r="195" spans="1:15" ht="15" x14ac:dyDescent="0.25">
      <c r="A195" s="173" t="s">
        <v>1563</v>
      </c>
      <c r="B195" s="102" t="s">
        <v>1615</v>
      </c>
      <c r="C195" s="145" t="s">
        <v>2257</v>
      </c>
      <c r="D195" s="213" t="s">
        <v>2290</v>
      </c>
      <c r="E195" s="100" t="s">
        <v>2421</v>
      </c>
      <c r="F195" s="100"/>
      <c r="G195" s="100"/>
      <c r="H195" s="280" t="s">
        <v>1441</v>
      </c>
      <c r="I195" s="280"/>
      <c r="J195" s="280"/>
      <c r="K195" s="280"/>
      <c r="L195" s="282"/>
      <c r="M195" s="282"/>
      <c r="N195" s="264" t="s">
        <v>2307</v>
      </c>
    </row>
    <row r="196" spans="1:15" ht="15" x14ac:dyDescent="0.25">
      <c r="A196" s="173"/>
      <c r="B196" s="121" t="s">
        <v>1616</v>
      </c>
      <c r="C196" s="145" t="s">
        <v>2257</v>
      </c>
      <c r="D196" s="213" t="s">
        <v>2290</v>
      </c>
      <c r="E196" s="100" t="s">
        <v>2421</v>
      </c>
      <c r="F196" s="99" t="s">
        <v>1441</v>
      </c>
      <c r="G196" s="100"/>
      <c r="H196" s="282"/>
      <c r="I196" s="282"/>
      <c r="J196" s="282"/>
      <c r="K196" s="282"/>
      <c r="L196" s="282"/>
      <c r="M196" s="282"/>
      <c r="N196" s="264" t="s">
        <v>2307</v>
      </c>
    </row>
    <row r="197" spans="1:15" ht="15" x14ac:dyDescent="0.25">
      <c r="A197" s="172"/>
      <c r="B197" s="124" t="s">
        <v>1617</v>
      </c>
      <c r="C197" s="146" t="s">
        <v>2258</v>
      </c>
      <c r="D197" s="214" t="s">
        <v>2290</v>
      </c>
      <c r="E197" s="296" t="s">
        <v>2421</v>
      </c>
      <c r="F197" s="116" t="s">
        <v>1441</v>
      </c>
      <c r="G197" s="109"/>
      <c r="H197" s="281"/>
      <c r="I197" s="281"/>
      <c r="J197" s="281"/>
      <c r="K197" s="281"/>
      <c r="L197" s="281"/>
      <c r="M197" s="281"/>
      <c r="N197" s="265"/>
    </row>
    <row r="198" spans="1:15" ht="15" x14ac:dyDescent="0.25">
      <c r="A198" s="173"/>
      <c r="B198" s="102"/>
      <c r="C198" s="145"/>
      <c r="D198" s="213"/>
      <c r="E198" s="100"/>
      <c r="F198" s="100"/>
      <c r="G198" s="100"/>
      <c r="H198" s="282"/>
      <c r="I198" s="282"/>
      <c r="J198" s="282"/>
      <c r="K198" s="282"/>
      <c r="L198" s="282"/>
      <c r="M198" s="282"/>
      <c r="N198" s="264"/>
      <c r="O198" s="140"/>
    </row>
    <row r="199" spans="1:15" ht="17.25" customHeight="1" x14ac:dyDescent="0.25">
      <c r="A199" s="173" t="s">
        <v>1564</v>
      </c>
      <c r="B199" s="121" t="s">
        <v>1618</v>
      </c>
      <c r="C199" s="145" t="s">
        <v>27</v>
      </c>
      <c r="D199" s="253" t="s">
        <v>2283</v>
      </c>
      <c r="E199" s="100" t="s">
        <v>2421</v>
      </c>
      <c r="F199" s="100"/>
      <c r="G199" s="100"/>
      <c r="H199" s="280" t="s">
        <v>1441</v>
      </c>
      <c r="I199" s="280"/>
      <c r="J199" s="280"/>
      <c r="K199" s="280"/>
      <c r="L199" s="282"/>
      <c r="M199" s="282"/>
      <c r="N199" s="264" t="s">
        <v>2403</v>
      </c>
      <c r="O199" s="140"/>
    </row>
    <row r="200" spans="1:15" ht="15" x14ac:dyDescent="0.25">
      <c r="A200" s="172"/>
      <c r="B200" s="124" t="s">
        <v>1619</v>
      </c>
      <c r="C200" s="146" t="s">
        <v>2259</v>
      </c>
      <c r="D200" s="256" t="s">
        <v>2324</v>
      </c>
      <c r="E200" s="109" t="s">
        <v>2422</v>
      </c>
      <c r="F200" s="116" t="s">
        <v>1441</v>
      </c>
      <c r="G200" s="109"/>
      <c r="H200" s="281"/>
      <c r="I200" s="281"/>
      <c r="J200" s="281"/>
      <c r="K200" s="281"/>
      <c r="L200" s="281"/>
      <c r="M200" s="281"/>
      <c r="N200" s="265"/>
      <c r="O200" s="140"/>
    </row>
    <row r="201" spans="1:15" ht="15" x14ac:dyDescent="0.25">
      <c r="A201" s="173"/>
      <c r="B201" s="102"/>
      <c r="C201" s="145"/>
      <c r="D201" s="253"/>
      <c r="E201" s="255"/>
      <c r="F201" s="100"/>
      <c r="G201" s="100"/>
      <c r="H201" s="282"/>
      <c r="I201" s="282"/>
      <c r="J201" s="282"/>
      <c r="K201" s="282"/>
      <c r="L201" s="282"/>
      <c r="M201" s="282"/>
      <c r="N201" s="264"/>
      <c r="O201" s="140"/>
    </row>
    <row r="202" spans="1:15" ht="15" x14ac:dyDescent="0.25">
      <c r="A202" s="173" t="s">
        <v>1565</v>
      </c>
      <c r="B202" s="121" t="s">
        <v>1620</v>
      </c>
      <c r="C202" s="145" t="s">
        <v>2260</v>
      </c>
      <c r="D202" s="253" t="s">
        <v>2290</v>
      </c>
      <c r="E202" s="255" t="s">
        <v>2421</v>
      </c>
      <c r="F202" s="100"/>
      <c r="G202" s="100"/>
      <c r="H202" s="280" t="s">
        <v>1441</v>
      </c>
      <c r="I202" s="280"/>
      <c r="J202" s="280"/>
      <c r="K202" s="280"/>
      <c r="L202" s="282"/>
      <c r="M202" s="282"/>
      <c r="N202" s="264" t="s">
        <v>2307</v>
      </c>
      <c r="O202" s="140"/>
    </row>
    <row r="203" spans="1:15" ht="15" x14ac:dyDescent="0.25">
      <c r="A203" s="172"/>
      <c r="B203" s="124" t="s">
        <v>1621</v>
      </c>
      <c r="C203" s="146" t="s">
        <v>2261</v>
      </c>
      <c r="D203" s="256" t="s">
        <v>2290</v>
      </c>
      <c r="E203" s="296" t="s">
        <v>2421</v>
      </c>
      <c r="F203" s="116" t="s">
        <v>1441</v>
      </c>
      <c r="G203" s="109"/>
      <c r="H203" s="281"/>
      <c r="I203" s="281"/>
      <c r="J203" s="281"/>
      <c r="K203" s="281"/>
      <c r="L203" s="281"/>
      <c r="M203" s="281"/>
      <c r="N203" s="265"/>
      <c r="O203" s="140"/>
    </row>
    <row r="204" spans="1:15" ht="15" x14ac:dyDescent="0.25">
      <c r="A204" s="210"/>
      <c r="B204" s="147"/>
      <c r="C204" s="148"/>
      <c r="D204" s="258"/>
      <c r="E204" s="298"/>
      <c r="F204" s="149"/>
      <c r="G204" s="149"/>
      <c r="H204" s="288"/>
      <c r="I204" s="288"/>
      <c r="J204" s="288"/>
      <c r="K204" s="288"/>
      <c r="L204" s="288"/>
      <c r="M204" s="288"/>
      <c r="N204" s="274"/>
      <c r="O204" s="140"/>
    </row>
    <row r="205" spans="1:15" ht="14.25" customHeight="1" x14ac:dyDescent="0.2">
      <c r="A205" s="117"/>
      <c r="B205" s="102"/>
      <c r="D205" s="253"/>
      <c r="E205" s="255"/>
      <c r="F205" s="100"/>
      <c r="G205" s="100"/>
      <c r="H205" s="282"/>
      <c r="I205" s="282"/>
      <c r="J205" s="282"/>
      <c r="K205" s="282"/>
      <c r="L205" s="282"/>
      <c r="M205" s="282"/>
      <c r="N205" s="264"/>
    </row>
    <row r="206" spans="1:15" ht="17.25" customHeight="1" x14ac:dyDescent="0.25">
      <c r="A206" s="173" t="s">
        <v>1566</v>
      </c>
      <c r="B206" s="121" t="s">
        <v>1622</v>
      </c>
      <c r="C206" s="145" t="s">
        <v>27</v>
      </c>
      <c r="D206" s="253" t="s">
        <v>2283</v>
      </c>
      <c r="E206" s="255" t="s">
        <v>2421</v>
      </c>
      <c r="F206" s="100"/>
      <c r="G206" s="100"/>
      <c r="H206" s="280" t="s">
        <v>1441</v>
      </c>
      <c r="I206" s="280"/>
      <c r="J206" s="280"/>
      <c r="K206" s="280"/>
      <c r="L206" s="282"/>
      <c r="M206" s="282"/>
      <c r="N206" s="264" t="s">
        <v>2402</v>
      </c>
    </row>
    <row r="207" spans="1:15" ht="15" x14ac:dyDescent="0.25">
      <c r="A207" s="123"/>
      <c r="B207" s="115" t="s">
        <v>1623</v>
      </c>
      <c r="C207" s="146" t="s">
        <v>5</v>
      </c>
      <c r="D207" s="256" t="s">
        <v>2283</v>
      </c>
      <c r="E207" s="296" t="s">
        <v>2421</v>
      </c>
      <c r="F207" s="109"/>
      <c r="G207" s="116" t="s">
        <v>1441</v>
      </c>
      <c r="H207" s="281"/>
      <c r="I207" s="281"/>
      <c r="J207" s="281"/>
      <c r="K207" s="281"/>
      <c r="L207" s="281"/>
      <c r="M207" s="281"/>
      <c r="N207" s="265"/>
      <c r="O207" s="140"/>
    </row>
    <row r="208" spans="1:15" ht="14.25" customHeight="1" x14ac:dyDescent="0.2">
      <c r="A208" s="117"/>
      <c r="B208" s="118"/>
      <c r="C208" s="145"/>
      <c r="D208" s="253"/>
      <c r="E208" s="255"/>
      <c r="F208" s="100"/>
      <c r="G208" s="100"/>
      <c r="H208" s="282"/>
      <c r="I208" s="282"/>
      <c r="J208" s="282"/>
      <c r="K208" s="282"/>
      <c r="L208" s="282"/>
      <c r="M208" s="282"/>
      <c r="N208" s="264"/>
    </row>
    <row r="209" spans="1:15" ht="15" x14ac:dyDescent="0.25">
      <c r="A209" s="173" t="s">
        <v>58</v>
      </c>
      <c r="B209" s="121" t="s">
        <v>1624</v>
      </c>
      <c r="C209" s="145" t="s">
        <v>2249</v>
      </c>
      <c r="D209" s="253" t="s">
        <v>2308</v>
      </c>
      <c r="E209" s="255" t="s">
        <v>2421</v>
      </c>
      <c r="F209" s="100"/>
      <c r="G209" s="100"/>
      <c r="H209" s="280" t="s">
        <v>1441</v>
      </c>
      <c r="I209" s="280"/>
      <c r="J209" s="280"/>
      <c r="K209" s="280"/>
      <c r="L209" s="282"/>
      <c r="M209" s="282"/>
      <c r="N209" s="264" t="s">
        <v>2307</v>
      </c>
    </row>
    <row r="210" spans="1:15" ht="15" x14ac:dyDescent="0.25">
      <c r="A210" s="172"/>
      <c r="B210" s="115" t="s">
        <v>1625</v>
      </c>
      <c r="C210" s="146" t="s">
        <v>2250</v>
      </c>
      <c r="D210" s="256" t="s">
        <v>2308</v>
      </c>
      <c r="E210" s="296" t="s">
        <v>2421</v>
      </c>
      <c r="F210" s="109"/>
      <c r="G210" s="116" t="s">
        <v>1441</v>
      </c>
      <c r="H210" s="281"/>
      <c r="I210" s="281"/>
      <c r="J210" s="281"/>
      <c r="K210" s="281"/>
      <c r="L210" s="281"/>
      <c r="M210" s="281"/>
      <c r="N210" s="265"/>
    </row>
    <row r="211" spans="1:15" ht="14.25" customHeight="1" x14ac:dyDescent="0.2">
      <c r="A211" s="117"/>
      <c r="B211" s="118"/>
      <c r="C211" s="145"/>
      <c r="D211" s="253"/>
      <c r="E211" s="255"/>
      <c r="F211" s="100"/>
      <c r="G211" s="100"/>
      <c r="H211" s="282"/>
      <c r="I211" s="282"/>
      <c r="J211" s="282"/>
      <c r="K211" s="282"/>
      <c r="L211" s="282"/>
      <c r="M211" s="282"/>
      <c r="N211" s="264"/>
    </row>
    <row r="212" spans="1:15" ht="15" x14ac:dyDescent="0.25">
      <c r="A212" s="173" t="s">
        <v>1567</v>
      </c>
      <c r="B212" s="112" t="s">
        <v>1627</v>
      </c>
      <c r="C212" s="145" t="s">
        <v>2251</v>
      </c>
      <c r="D212" s="253" t="s">
        <v>2324</v>
      </c>
      <c r="E212" s="255" t="s">
        <v>2424</v>
      </c>
      <c r="F212" s="99" t="s">
        <v>1441</v>
      </c>
      <c r="G212" s="100"/>
      <c r="H212" s="282"/>
      <c r="I212" s="282"/>
      <c r="J212" s="282"/>
      <c r="K212" s="282"/>
      <c r="L212" s="282"/>
      <c r="M212" s="282"/>
      <c r="N212" s="264" t="s">
        <v>2307</v>
      </c>
    </row>
    <row r="213" spans="1:15" ht="15" x14ac:dyDescent="0.25">
      <c r="A213" s="173"/>
      <c r="B213" s="112" t="s">
        <v>1626</v>
      </c>
      <c r="C213" s="145" t="s">
        <v>2251</v>
      </c>
      <c r="D213" s="253" t="s">
        <v>2324</v>
      </c>
      <c r="E213" s="255" t="s">
        <v>2424</v>
      </c>
      <c r="F213" s="100"/>
      <c r="G213" s="100"/>
      <c r="H213" s="280" t="s">
        <v>1441</v>
      </c>
      <c r="I213" s="280"/>
      <c r="J213" s="280"/>
      <c r="K213" s="280"/>
      <c r="L213" s="282"/>
      <c r="M213" s="282"/>
      <c r="N213" s="264" t="s">
        <v>2307</v>
      </c>
    </row>
    <row r="214" spans="1:15" ht="15" x14ac:dyDescent="0.25">
      <c r="A214" s="172"/>
      <c r="B214" s="115" t="s">
        <v>1628</v>
      </c>
      <c r="C214" s="146" t="s">
        <v>2252</v>
      </c>
      <c r="D214" s="256" t="s">
        <v>2324</v>
      </c>
      <c r="E214" s="296" t="s">
        <v>2422</v>
      </c>
      <c r="F214" s="109"/>
      <c r="G214" s="116" t="s">
        <v>1441</v>
      </c>
      <c r="H214" s="281"/>
      <c r="I214" s="281"/>
      <c r="J214" s="281"/>
      <c r="K214" s="281"/>
      <c r="L214" s="281"/>
      <c r="M214" s="281"/>
      <c r="N214" s="265"/>
    </row>
    <row r="215" spans="1:15" ht="14.25" customHeight="1" x14ac:dyDescent="0.2">
      <c r="A215" s="117"/>
      <c r="B215" s="102"/>
      <c r="C215" s="145"/>
      <c r="D215" s="253"/>
      <c r="E215" s="255"/>
      <c r="F215" s="100"/>
      <c r="G215" s="100"/>
      <c r="H215" s="282"/>
      <c r="I215" s="282"/>
      <c r="J215" s="282"/>
      <c r="K215" s="282"/>
      <c r="L215" s="282"/>
      <c r="M215" s="282"/>
      <c r="N215" s="264"/>
    </row>
    <row r="216" spans="1:15" ht="24" customHeight="1" x14ac:dyDescent="0.25">
      <c r="A216" s="172" t="s">
        <v>1568</v>
      </c>
      <c r="B216" s="150" t="s">
        <v>1629</v>
      </c>
      <c r="C216" s="146" t="s">
        <v>27</v>
      </c>
      <c r="D216" s="256" t="s">
        <v>2283</v>
      </c>
      <c r="E216" s="296" t="s">
        <v>2421</v>
      </c>
      <c r="F216" s="116" t="s">
        <v>1441</v>
      </c>
      <c r="G216" s="109"/>
      <c r="H216" s="281"/>
      <c r="I216" s="281"/>
      <c r="J216" s="281"/>
      <c r="K216" s="281"/>
      <c r="L216" s="281"/>
      <c r="M216" s="281"/>
      <c r="N216" s="268" t="s">
        <v>2404</v>
      </c>
    </row>
    <row r="217" spans="1:15" ht="14.25" customHeight="1" x14ac:dyDescent="0.2">
      <c r="A217" s="117"/>
      <c r="B217" s="102"/>
      <c r="C217" s="145"/>
      <c r="D217" s="253"/>
      <c r="E217" s="255"/>
      <c r="F217" s="100"/>
      <c r="G217" s="100"/>
      <c r="H217" s="282"/>
      <c r="I217" s="282"/>
      <c r="J217" s="282"/>
      <c r="K217" s="282"/>
      <c r="L217" s="282"/>
      <c r="M217" s="282"/>
      <c r="N217" s="264"/>
    </row>
    <row r="218" spans="1:15" ht="15" x14ac:dyDescent="0.25">
      <c r="A218" s="172" t="s">
        <v>1569</v>
      </c>
      <c r="B218" s="150" t="s">
        <v>1630</v>
      </c>
      <c r="C218" s="146" t="s">
        <v>2253</v>
      </c>
      <c r="D218" s="256" t="s">
        <v>2324</v>
      </c>
      <c r="E218" s="109" t="s">
        <v>2423</v>
      </c>
      <c r="F218" s="116" t="s">
        <v>1441</v>
      </c>
      <c r="G218" s="109"/>
      <c r="H218" s="281"/>
      <c r="I218" s="281"/>
      <c r="J218" s="281"/>
      <c r="K218" s="281"/>
      <c r="L218" s="281"/>
      <c r="M218" s="281"/>
      <c r="N218" s="265" t="s">
        <v>2343</v>
      </c>
    </row>
    <row r="219" spans="1:15" ht="15" x14ac:dyDescent="0.25">
      <c r="A219" s="173"/>
      <c r="B219" s="102"/>
      <c r="C219" s="145"/>
      <c r="D219" s="253"/>
      <c r="E219" s="255"/>
      <c r="F219" s="100"/>
      <c r="G219" s="100"/>
      <c r="H219" s="282"/>
      <c r="I219" s="282"/>
      <c r="J219" s="282"/>
      <c r="K219" s="282"/>
      <c r="L219" s="282"/>
      <c r="M219" s="282"/>
      <c r="N219" s="264"/>
    </row>
    <row r="220" spans="1:15" ht="15" x14ac:dyDescent="0.25">
      <c r="A220" s="172" t="s">
        <v>1570</v>
      </c>
      <c r="B220" s="150" t="s">
        <v>1631</v>
      </c>
      <c r="C220" s="146" t="s">
        <v>2253</v>
      </c>
      <c r="D220" s="256" t="s">
        <v>2324</v>
      </c>
      <c r="E220" s="296" t="s">
        <v>2391</v>
      </c>
      <c r="F220" s="116" t="s">
        <v>1441</v>
      </c>
      <c r="G220" s="109"/>
      <c r="H220" s="281"/>
      <c r="I220" s="281"/>
      <c r="J220" s="281"/>
      <c r="K220" s="281"/>
      <c r="L220" s="281"/>
      <c r="M220" s="281"/>
      <c r="N220" s="265" t="s">
        <v>2343</v>
      </c>
    </row>
    <row r="221" spans="1:15" ht="15" x14ac:dyDescent="0.25">
      <c r="A221" s="173"/>
      <c r="B221" s="102"/>
      <c r="C221" s="145"/>
      <c r="D221" s="253"/>
      <c r="E221" s="255"/>
      <c r="F221" s="100"/>
      <c r="G221" s="100"/>
      <c r="H221" s="282"/>
      <c r="I221" s="282"/>
      <c r="J221" s="282"/>
      <c r="K221" s="282"/>
      <c r="L221" s="282"/>
      <c r="M221" s="282"/>
      <c r="N221" s="264"/>
      <c r="O221" s="140"/>
    </row>
    <row r="222" spans="1:15" ht="15" x14ac:dyDescent="0.25">
      <c r="A222" s="172" t="s">
        <v>1571</v>
      </c>
      <c r="B222" s="150" t="s">
        <v>1632</v>
      </c>
      <c r="C222" s="146" t="s">
        <v>2253</v>
      </c>
      <c r="D222" s="256" t="s">
        <v>2324</v>
      </c>
      <c r="E222" s="296" t="s">
        <v>2391</v>
      </c>
      <c r="F222" s="116" t="s">
        <v>1441</v>
      </c>
      <c r="G222" s="109"/>
      <c r="H222" s="281"/>
      <c r="I222" s="281"/>
      <c r="J222" s="281"/>
      <c r="K222" s="281"/>
      <c r="L222" s="281"/>
      <c r="M222" s="281"/>
      <c r="N222" s="268" t="s">
        <v>2342</v>
      </c>
    </row>
    <row r="223" spans="1:15" ht="15" x14ac:dyDescent="0.25">
      <c r="A223" s="173"/>
      <c r="B223" s="102"/>
      <c r="C223" s="145"/>
      <c r="D223" s="253"/>
      <c r="E223" s="255"/>
      <c r="F223" s="100"/>
      <c r="G223" s="100"/>
      <c r="H223" s="282"/>
      <c r="I223" s="282"/>
      <c r="J223" s="282"/>
      <c r="K223" s="282"/>
      <c r="L223" s="282"/>
      <c r="M223" s="282"/>
      <c r="N223" s="264"/>
      <c r="O223" s="140"/>
    </row>
    <row r="224" spans="1:15" ht="15.75" customHeight="1" x14ac:dyDescent="0.25">
      <c r="A224" s="172" t="s">
        <v>1572</v>
      </c>
      <c r="B224" s="150" t="s">
        <v>1633</v>
      </c>
      <c r="C224" s="146" t="s">
        <v>27</v>
      </c>
      <c r="D224" s="256" t="s">
        <v>2283</v>
      </c>
      <c r="E224" s="296" t="s">
        <v>2421</v>
      </c>
      <c r="F224" s="116" t="s">
        <v>1441</v>
      </c>
      <c r="G224" s="109"/>
      <c r="H224" s="281"/>
      <c r="I224" s="281"/>
      <c r="J224" s="281"/>
      <c r="K224" s="281"/>
      <c r="L224" s="281"/>
      <c r="M224" s="281"/>
      <c r="N224" s="268" t="s">
        <v>2404</v>
      </c>
    </row>
    <row r="225" spans="1:15" ht="15" x14ac:dyDescent="0.25">
      <c r="A225" s="173"/>
      <c r="B225" s="102"/>
      <c r="D225" s="253"/>
      <c r="E225" s="255"/>
      <c r="F225" s="100"/>
      <c r="G225" s="100"/>
      <c r="H225" s="282"/>
      <c r="I225" s="282"/>
      <c r="J225" s="282"/>
      <c r="K225" s="282"/>
      <c r="L225" s="282"/>
      <c r="M225" s="282"/>
      <c r="N225" s="264"/>
      <c r="O225" s="140"/>
    </row>
    <row r="226" spans="1:15" ht="18.75" customHeight="1" x14ac:dyDescent="0.25">
      <c r="A226" s="172" t="s">
        <v>1573</v>
      </c>
      <c r="B226" s="150" t="s">
        <v>1634</v>
      </c>
      <c r="C226" s="146" t="s">
        <v>2262</v>
      </c>
      <c r="D226" s="256" t="s">
        <v>2283</v>
      </c>
      <c r="E226" s="296" t="s">
        <v>2421</v>
      </c>
      <c r="F226" s="116" t="s">
        <v>1441</v>
      </c>
      <c r="G226" s="109"/>
      <c r="H226" s="281"/>
      <c r="I226" s="281"/>
      <c r="J226" s="281"/>
      <c r="K226" s="281"/>
      <c r="L226" s="281"/>
      <c r="M226" s="281"/>
      <c r="N226" s="265" t="s">
        <v>2405</v>
      </c>
    </row>
    <row r="227" spans="1:15" ht="15" x14ac:dyDescent="0.25">
      <c r="A227" s="173"/>
      <c r="B227" s="102"/>
      <c r="C227" s="145"/>
      <c r="D227" s="253"/>
      <c r="E227" s="255"/>
      <c r="F227" s="100"/>
      <c r="G227" s="100"/>
      <c r="H227" s="282"/>
      <c r="I227" s="282"/>
      <c r="J227" s="282"/>
      <c r="K227" s="282"/>
      <c r="L227" s="282"/>
      <c r="M227" s="282"/>
      <c r="N227" s="264"/>
      <c r="O227" s="140"/>
    </row>
    <row r="228" spans="1:15" ht="18" customHeight="1" x14ac:dyDescent="0.25">
      <c r="A228" s="172" t="s">
        <v>1574</v>
      </c>
      <c r="B228" s="150" t="s">
        <v>1635</v>
      </c>
      <c r="C228" s="146" t="s">
        <v>2263</v>
      </c>
      <c r="D228" s="256" t="s">
        <v>2283</v>
      </c>
      <c r="E228" s="296" t="s">
        <v>2421</v>
      </c>
      <c r="F228" s="116" t="s">
        <v>1441</v>
      </c>
      <c r="G228" s="109"/>
      <c r="H228" s="281"/>
      <c r="I228" s="281"/>
      <c r="J228" s="281"/>
      <c r="K228" s="281"/>
      <c r="L228" s="281"/>
      <c r="M228" s="281"/>
      <c r="N228" s="265" t="s">
        <v>2406</v>
      </c>
    </row>
    <row r="229" spans="1:15" ht="15" x14ac:dyDescent="0.25">
      <c r="A229" s="173"/>
      <c r="B229" s="102"/>
      <c r="C229" s="145"/>
      <c r="D229" s="253"/>
      <c r="E229" s="255"/>
      <c r="F229" s="100"/>
      <c r="G229" s="100"/>
      <c r="H229" s="282"/>
      <c r="I229" s="282"/>
      <c r="J229" s="282"/>
      <c r="K229" s="282"/>
      <c r="L229" s="282"/>
      <c r="M229" s="282"/>
      <c r="N229" s="264"/>
      <c r="O229" s="140"/>
    </row>
    <row r="230" spans="1:15" ht="15" x14ac:dyDescent="0.25">
      <c r="A230" s="172" t="s">
        <v>1575</v>
      </c>
      <c r="B230" s="150" t="s">
        <v>1636</v>
      </c>
      <c r="C230" s="146" t="s">
        <v>2264</v>
      </c>
      <c r="D230" s="256" t="s">
        <v>2324</v>
      </c>
      <c r="E230" s="296" t="s">
        <v>2422</v>
      </c>
      <c r="F230" s="116" t="s">
        <v>1441</v>
      </c>
      <c r="G230" s="109"/>
      <c r="H230" s="281"/>
      <c r="I230" s="281"/>
      <c r="J230" s="281"/>
      <c r="K230" s="281"/>
      <c r="L230" s="281"/>
      <c r="M230" s="281"/>
      <c r="N230" s="265" t="s">
        <v>2343</v>
      </c>
      <c r="O230" s="140"/>
    </row>
    <row r="231" spans="1:15" ht="15" x14ac:dyDescent="0.25">
      <c r="A231" s="173"/>
      <c r="B231" s="102"/>
      <c r="C231" s="145"/>
      <c r="D231" s="253"/>
      <c r="E231" s="255"/>
      <c r="F231" s="100"/>
      <c r="G231" s="100"/>
      <c r="H231" s="282"/>
      <c r="I231" s="282"/>
      <c r="J231" s="282"/>
      <c r="K231" s="282"/>
      <c r="L231" s="282"/>
      <c r="M231" s="282"/>
      <c r="N231" s="264"/>
      <c r="O231" s="140"/>
    </row>
    <row r="232" spans="1:15" ht="15" customHeight="1" x14ac:dyDescent="0.25">
      <c r="A232" s="172" t="s">
        <v>1576</v>
      </c>
      <c r="B232" s="150" t="s">
        <v>1637</v>
      </c>
      <c r="C232" s="146" t="s">
        <v>2265</v>
      </c>
      <c r="D232" s="256" t="s">
        <v>2283</v>
      </c>
      <c r="E232" s="296" t="s">
        <v>2421</v>
      </c>
      <c r="F232" s="116" t="s">
        <v>1441</v>
      </c>
      <c r="G232" s="109"/>
      <c r="H232" s="281"/>
      <c r="I232" s="281"/>
      <c r="J232" s="281"/>
      <c r="K232" s="281"/>
      <c r="L232" s="281"/>
      <c r="M232" s="281"/>
      <c r="N232" s="265" t="s">
        <v>2405</v>
      </c>
      <c r="O232" s="140"/>
    </row>
    <row r="233" spans="1:15" ht="15" x14ac:dyDescent="0.25">
      <c r="A233" s="173"/>
      <c r="B233" s="102"/>
      <c r="C233" s="145"/>
      <c r="D233" s="253"/>
      <c r="E233" s="255"/>
      <c r="F233" s="100"/>
      <c r="G233" s="100"/>
      <c r="H233" s="282"/>
      <c r="I233" s="282"/>
      <c r="J233" s="282"/>
      <c r="K233" s="282"/>
      <c r="L233" s="282"/>
      <c r="M233" s="282"/>
      <c r="N233" s="264"/>
      <c r="O233" s="140"/>
    </row>
    <row r="234" spans="1:15" ht="15" x14ac:dyDescent="0.25">
      <c r="A234" s="172" t="s">
        <v>1577</v>
      </c>
      <c r="B234" s="150" t="s">
        <v>1638</v>
      </c>
      <c r="C234" s="146" t="s">
        <v>2265</v>
      </c>
      <c r="D234" s="256" t="s">
        <v>2324</v>
      </c>
      <c r="E234" s="296" t="s">
        <v>2425</v>
      </c>
      <c r="F234" s="116" t="s">
        <v>1441</v>
      </c>
      <c r="G234" s="109"/>
      <c r="H234" s="281"/>
      <c r="I234" s="281"/>
      <c r="J234" s="281"/>
      <c r="K234" s="281"/>
      <c r="L234" s="281"/>
      <c r="M234" s="281"/>
      <c r="N234" s="265" t="s">
        <v>2343</v>
      </c>
      <c r="O234" s="140"/>
    </row>
    <row r="235" spans="1:15" ht="15" x14ac:dyDescent="0.25">
      <c r="A235" s="173"/>
      <c r="B235" s="102"/>
      <c r="C235" s="145"/>
      <c r="D235" s="253"/>
      <c r="E235" s="255"/>
      <c r="F235" s="100"/>
      <c r="G235" s="100"/>
      <c r="H235" s="282"/>
      <c r="I235" s="282"/>
      <c r="J235" s="282"/>
      <c r="K235" s="282"/>
      <c r="L235" s="282"/>
      <c r="M235" s="282"/>
      <c r="N235" s="264"/>
      <c r="O235" s="140"/>
    </row>
    <row r="236" spans="1:15" ht="15" customHeight="1" x14ac:dyDescent="0.25">
      <c r="A236" s="172" t="s">
        <v>1578</v>
      </c>
      <c r="B236" s="150" t="s">
        <v>1639</v>
      </c>
      <c r="C236" s="146" t="s">
        <v>2266</v>
      </c>
      <c r="D236" s="256" t="s">
        <v>2283</v>
      </c>
      <c r="E236" s="296" t="s">
        <v>2421</v>
      </c>
      <c r="F236" s="116" t="s">
        <v>1441</v>
      </c>
      <c r="G236" s="109"/>
      <c r="H236" s="281"/>
      <c r="I236" s="281"/>
      <c r="J236" s="281"/>
      <c r="K236" s="281"/>
      <c r="L236" s="281"/>
      <c r="M236" s="281"/>
      <c r="N236" s="265" t="s">
        <v>2407</v>
      </c>
      <c r="O236" s="140"/>
    </row>
    <row r="237" spans="1:15" ht="15" x14ac:dyDescent="0.25">
      <c r="A237" s="173"/>
      <c r="B237" s="102"/>
      <c r="C237" s="145"/>
      <c r="D237" s="213"/>
      <c r="E237" s="100"/>
      <c r="F237" s="100"/>
      <c r="G237" s="100"/>
      <c r="H237" s="282"/>
      <c r="I237" s="282"/>
      <c r="J237" s="282"/>
      <c r="K237" s="282"/>
      <c r="L237" s="282"/>
      <c r="M237" s="282"/>
      <c r="N237" s="264"/>
      <c r="O237" s="140"/>
    </row>
    <row r="238" spans="1:15" ht="15" x14ac:dyDescent="0.25">
      <c r="A238" s="172" t="s">
        <v>1579</v>
      </c>
      <c r="B238" s="150" t="s">
        <v>1640</v>
      </c>
      <c r="C238" s="146" t="s">
        <v>2267</v>
      </c>
      <c r="D238" s="214" t="s">
        <v>2324</v>
      </c>
      <c r="E238" s="109" t="s">
        <v>2423</v>
      </c>
      <c r="F238" s="116" t="s">
        <v>1441</v>
      </c>
      <c r="G238" s="109"/>
      <c r="H238" s="281"/>
      <c r="I238" s="281"/>
      <c r="J238" s="281"/>
      <c r="K238" s="281"/>
      <c r="L238" s="281"/>
      <c r="M238" s="281"/>
      <c r="N238" s="265" t="s">
        <v>2343</v>
      </c>
      <c r="O238" s="140"/>
    </row>
    <row r="239" spans="1:15" ht="15" x14ac:dyDescent="0.25">
      <c r="A239" s="173"/>
      <c r="B239" s="102"/>
      <c r="C239" s="145"/>
      <c r="D239" s="213"/>
      <c r="E239" s="100"/>
      <c r="F239" s="100"/>
      <c r="G239" s="100"/>
      <c r="H239" s="282"/>
      <c r="I239" s="282"/>
      <c r="J239" s="282"/>
      <c r="K239" s="282"/>
      <c r="L239" s="282"/>
      <c r="M239" s="282"/>
      <c r="N239" s="264"/>
      <c r="O239" s="140"/>
    </row>
    <row r="240" spans="1:15" ht="15" x14ac:dyDescent="0.25">
      <c r="A240" s="172" t="s">
        <v>1580</v>
      </c>
      <c r="B240" s="150" t="s">
        <v>1641</v>
      </c>
      <c r="C240" s="146" t="s">
        <v>2268</v>
      </c>
      <c r="D240" s="214" t="s">
        <v>2324</v>
      </c>
      <c r="E240" s="109" t="s">
        <v>2423</v>
      </c>
      <c r="F240" s="116" t="s">
        <v>1441</v>
      </c>
      <c r="G240" s="109"/>
      <c r="H240" s="281"/>
      <c r="I240" s="281"/>
      <c r="J240" s="281"/>
      <c r="K240" s="281"/>
      <c r="L240" s="281"/>
      <c r="M240" s="281"/>
      <c r="N240" s="265" t="s">
        <v>2343</v>
      </c>
      <c r="O240" s="140"/>
    </row>
    <row r="241" spans="1:15" ht="15" x14ac:dyDescent="0.25">
      <c r="A241" s="173"/>
      <c r="B241" s="102"/>
      <c r="D241" s="213"/>
      <c r="E241" s="100"/>
      <c r="F241" s="100"/>
      <c r="G241" s="100"/>
      <c r="H241" s="282"/>
      <c r="I241" s="282"/>
      <c r="J241" s="282"/>
      <c r="K241" s="282"/>
      <c r="L241" s="282"/>
      <c r="M241" s="282"/>
      <c r="N241" s="264"/>
      <c r="O241" s="140"/>
    </row>
    <row r="242" spans="1:15" ht="15" x14ac:dyDescent="0.25">
      <c r="A242" s="173" t="s">
        <v>1581</v>
      </c>
      <c r="B242" s="112" t="s">
        <v>1643</v>
      </c>
      <c r="C242" s="145" t="s">
        <v>2269</v>
      </c>
      <c r="D242" s="213" t="s">
        <v>2296</v>
      </c>
      <c r="E242" s="100" t="s">
        <v>2421</v>
      </c>
      <c r="F242" s="100"/>
      <c r="G242" s="100"/>
      <c r="H242" s="280" t="s">
        <v>1441</v>
      </c>
      <c r="I242" s="280"/>
      <c r="J242" s="280" t="s">
        <v>1441</v>
      </c>
      <c r="K242" s="280"/>
      <c r="M242" s="282"/>
      <c r="N242" s="264"/>
    </row>
    <row r="243" spans="1:15" ht="15" x14ac:dyDescent="0.25">
      <c r="A243" s="123"/>
      <c r="B243" s="115" t="s">
        <v>1642</v>
      </c>
      <c r="C243" s="146" t="s">
        <v>57</v>
      </c>
      <c r="D243" s="214" t="s">
        <v>2296</v>
      </c>
      <c r="E243" s="109" t="s">
        <v>2421</v>
      </c>
      <c r="F243" s="116" t="s">
        <v>1441</v>
      </c>
      <c r="G243" s="109"/>
      <c r="H243" s="281"/>
      <c r="I243" s="281"/>
      <c r="J243" s="281"/>
      <c r="K243" s="281"/>
      <c r="L243" s="281"/>
      <c r="M243" s="281"/>
      <c r="N243" s="265"/>
      <c r="O243" s="140"/>
    </row>
    <row r="244" spans="1:15" ht="15" x14ac:dyDescent="0.25">
      <c r="A244" s="117"/>
      <c r="B244" s="118"/>
      <c r="C244" s="145"/>
      <c r="D244" s="213"/>
      <c r="E244" s="100"/>
      <c r="F244" s="100"/>
      <c r="G244" s="100"/>
      <c r="H244" s="282"/>
      <c r="I244" s="282"/>
      <c r="J244" s="282"/>
      <c r="K244" s="282"/>
      <c r="L244" s="282"/>
      <c r="M244" s="282"/>
      <c r="N244" s="264"/>
      <c r="O244" s="140"/>
    </row>
    <row r="245" spans="1:15" ht="15" x14ac:dyDescent="0.25">
      <c r="A245" s="173" t="s">
        <v>1582</v>
      </c>
      <c r="B245" s="112" t="s">
        <v>1644</v>
      </c>
      <c r="C245" s="145" t="s">
        <v>2270</v>
      </c>
      <c r="D245" s="213" t="s">
        <v>2290</v>
      </c>
      <c r="E245" s="100" t="s">
        <v>2421</v>
      </c>
      <c r="F245" s="100"/>
      <c r="G245" s="100"/>
      <c r="H245" s="280" t="s">
        <v>1441</v>
      </c>
      <c r="I245" s="280"/>
      <c r="J245" s="280"/>
      <c r="K245" s="280" t="s">
        <v>1441</v>
      </c>
      <c r="M245" s="282"/>
      <c r="N245" s="264" t="s">
        <v>2345</v>
      </c>
      <c r="O245" s="140"/>
    </row>
    <row r="246" spans="1:15" ht="14.25" customHeight="1" x14ac:dyDescent="0.2">
      <c r="A246" s="123"/>
      <c r="B246" s="115" t="s">
        <v>1645</v>
      </c>
      <c r="C246" s="146" t="s">
        <v>2271</v>
      </c>
      <c r="D246" s="214" t="s">
        <v>2324</v>
      </c>
      <c r="E246" s="109" t="s">
        <v>2422</v>
      </c>
      <c r="F246" s="116" t="s">
        <v>1441</v>
      </c>
      <c r="G246" s="109"/>
      <c r="H246" s="281"/>
      <c r="I246" s="281"/>
      <c r="J246" s="281"/>
      <c r="K246" s="281"/>
      <c r="L246" s="281"/>
      <c r="M246" s="281"/>
      <c r="N246" s="265"/>
    </row>
    <row r="247" spans="1:15" ht="14.25" customHeight="1" x14ac:dyDescent="0.2">
      <c r="A247" s="117"/>
      <c r="B247" s="118"/>
      <c r="D247" s="213"/>
      <c r="E247" s="100"/>
      <c r="F247" s="100"/>
      <c r="G247" s="100"/>
      <c r="H247" s="282"/>
      <c r="I247" s="282"/>
      <c r="J247" s="282"/>
      <c r="K247" s="282"/>
      <c r="L247" s="282"/>
      <c r="M247" s="282"/>
      <c r="N247" s="264"/>
    </row>
    <row r="248" spans="1:15" ht="15" x14ac:dyDescent="0.25">
      <c r="A248" s="173" t="s">
        <v>56</v>
      </c>
      <c r="B248" s="121" t="s">
        <v>1646</v>
      </c>
      <c r="C248" s="145" t="s">
        <v>2272</v>
      </c>
      <c r="D248" s="213" t="s">
        <v>2290</v>
      </c>
      <c r="E248" s="100" t="s">
        <v>2421</v>
      </c>
      <c r="F248" s="100"/>
      <c r="G248" s="100"/>
      <c r="H248" s="280" t="s">
        <v>1441</v>
      </c>
      <c r="I248" s="280"/>
      <c r="J248" s="280"/>
      <c r="K248" s="280"/>
      <c r="L248" s="280" t="s">
        <v>1441</v>
      </c>
      <c r="M248" s="282"/>
      <c r="N248" s="264" t="s">
        <v>2307</v>
      </c>
      <c r="O248" s="140"/>
    </row>
    <row r="249" spans="1:15" ht="15" x14ac:dyDescent="0.25">
      <c r="A249" s="172"/>
      <c r="B249" s="124" t="s">
        <v>1649</v>
      </c>
      <c r="C249" s="146" t="s">
        <v>2273</v>
      </c>
      <c r="D249" s="214" t="s">
        <v>2290</v>
      </c>
      <c r="E249" s="109" t="s">
        <v>2421</v>
      </c>
      <c r="F249" s="116" t="s">
        <v>1441</v>
      </c>
      <c r="G249" s="109"/>
      <c r="H249" s="281"/>
      <c r="I249" s="281"/>
      <c r="J249" s="281"/>
      <c r="K249" s="281"/>
      <c r="L249" s="281"/>
      <c r="M249" s="281"/>
      <c r="N249" s="265"/>
      <c r="O249" s="140"/>
    </row>
    <row r="250" spans="1:15" ht="15" x14ac:dyDescent="0.25">
      <c r="A250" s="173"/>
      <c r="B250" s="102"/>
      <c r="C250" s="145"/>
      <c r="D250" s="213"/>
      <c r="E250" s="100"/>
      <c r="F250" s="100"/>
      <c r="G250" s="100"/>
      <c r="H250" s="282"/>
      <c r="I250" s="282"/>
      <c r="J250" s="282"/>
      <c r="K250" s="282"/>
      <c r="L250" s="282"/>
      <c r="M250" s="282"/>
      <c r="N250" s="264"/>
      <c r="O250" s="140"/>
    </row>
    <row r="251" spans="1:15" ht="15" x14ac:dyDescent="0.25">
      <c r="A251" s="173" t="s">
        <v>55</v>
      </c>
      <c r="B251" s="121" t="s">
        <v>1647</v>
      </c>
      <c r="C251" s="145" t="s">
        <v>2272</v>
      </c>
      <c r="D251" s="213" t="s">
        <v>2290</v>
      </c>
      <c r="E251" s="100" t="s">
        <v>2421</v>
      </c>
      <c r="F251" s="100"/>
      <c r="G251" s="100"/>
      <c r="H251" s="280" t="s">
        <v>1441</v>
      </c>
      <c r="I251" s="280"/>
      <c r="J251" s="280" t="s">
        <v>1441</v>
      </c>
      <c r="L251" s="280" t="s">
        <v>1441</v>
      </c>
      <c r="M251" s="282"/>
      <c r="N251" s="264" t="s">
        <v>2307</v>
      </c>
      <c r="O251" s="140"/>
    </row>
    <row r="252" spans="1:15" ht="15" x14ac:dyDescent="0.25">
      <c r="A252" s="172"/>
      <c r="B252" s="124" t="s">
        <v>1650</v>
      </c>
      <c r="C252" s="146" t="s">
        <v>2274</v>
      </c>
      <c r="D252" s="214" t="s">
        <v>2290</v>
      </c>
      <c r="E252" s="109" t="s">
        <v>2421</v>
      </c>
      <c r="F252" s="116" t="s">
        <v>1441</v>
      </c>
      <c r="G252" s="109"/>
      <c r="H252" s="281"/>
      <c r="I252" s="281"/>
      <c r="J252" s="281"/>
      <c r="K252" s="281"/>
      <c r="L252" s="281"/>
      <c r="M252" s="281"/>
      <c r="N252" s="265"/>
      <c r="O252" s="140"/>
    </row>
    <row r="253" spans="1:15" ht="15" x14ac:dyDescent="0.25">
      <c r="A253" s="117"/>
      <c r="B253" s="102"/>
      <c r="C253" s="145"/>
      <c r="D253" s="213"/>
      <c r="E253" s="100"/>
      <c r="F253" s="100"/>
      <c r="G253" s="100"/>
      <c r="H253" s="282"/>
      <c r="I253" s="282"/>
      <c r="J253" s="282"/>
      <c r="K253" s="282"/>
      <c r="L253" s="282"/>
      <c r="M253" s="282"/>
      <c r="N253" s="264"/>
      <c r="O253" s="140"/>
    </row>
    <row r="254" spans="1:15" ht="15" x14ac:dyDescent="0.25">
      <c r="A254" s="173" t="s">
        <v>54</v>
      </c>
      <c r="B254" s="121" t="s">
        <v>1648</v>
      </c>
      <c r="C254" s="145" t="s">
        <v>2272</v>
      </c>
      <c r="D254" s="213" t="s">
        <v>2290</v>
      </c>
      <c r="E254" s="100" t="s">
        <v>2421</v>
      </c>
      <c r="F254" s="100"/>
      <c r="G254" s="100"/>
      <c r="H254" s="280" t="s">
        <v>1441</v>
      </c>
      <c r="I254" s="280"/>
      <c r="J254" s="280" t="s">
        <v>1441</v>
      </c>
      <c r="K254" s="280"/>
      <c r="M254" s="282"/>
      <c r="N254" s="264" t="s">
        <v>2345</v>
      </c>
      <c r="O254" s="140"/>
    </row>
    <row r="255" spans="1:15" ht="15" x14ac:dyDescent="0.25">
      <c r="A255" s="172"/>
      <c r="B255" s="124" t="s">
        <v>1651</v>
      </c>
      <c r="C255" s="146" t="s">
        <v>2275</v>
      </c>
      <c r="D255" s="214" t="s">
        <v>2290</v>
      </c>
      <c r="E255" s="109" t="s">
        <v>2421</v>
      </c>
      <c r="F255" s="116" t="s">
        <v>1441</v>
      </c>
      <c r="G255" s="109"/>
      <c r="H255" s="281"/>
      <c r="I255" s="281"/>
      <c r="J255" s="281"/>
      <c r="K255" s="281"/>
      <c r="L255" s="281"/>
      <c r="M255" s="281"/>
      <c r="N255" s="265"/>
      <c r="O255" s="140"/>
    </row>
    <row r="256" spans="1:15" ht="15" x14ac:dyDescent="0.25">
      <c r="A256" s="173"/>
      <c r="B256" s="102"/>
      <c r="C256" s="145"/>
      <c r="D256" s="213"/>
      <c r="E256" s="100"/>
      <c r="F256" s="100"/>
      <c r="G256" s="100"/>
      <c r="H256" s="282"/>
      <c r="I256" s="282"/>
      <c r="J256" s="282"/>
      <c r="K256" s="282"/>
      <c r="L256" s="282"/>
      <c r="M256" s="282"/>
      <c r="N256" s="264"/>
      <c r="O256" s="140"/>
    </row>
    <row r="257" spans="1:15" ht="15" x14ac:dyDescent="0.25">
      <c r="A257" s="173" t="s">
        <v>53</v>
      </c>
      <c r="B257" s="121" t="s">
        <v>1653</v>
      </c>
      <c r="C257" s="145" t="s">
        <v>2272</v>
      </c>
      <c r="D257" s="213" t="s">
        <v>2290</v>
      </c>
      <c r="E257" s="100" t="s">
        <v>2421</v>
      </c>
      <c r="F257" s="100"/>
      <c r="G257" s="100"/>
      <c r="H257" s="280" t="s">
        <v>1441</v>
      </c>
      <c r="I257" s="280"/>
      <c r="J257" s="280" t="s">
        <v>1441</v>
      </c>
      <c r="K257" s="280"/>
      <c r="M257" s="282"/>
      <c r="N257" s="264" t="s">
        <v>2345</v>
      </c>
      <c r="O257" s="140"/>
    </row>
    <row r="258" spans="1:15" ht="15" x14ac:dyDescent="0.25">
      <c r="A258" s="172"/>
      <c r="B258" s="124" t="s">
        <v>1652</v>
      </c>
      <c r="C258" s="146" t="s">
        <v>2275</v>
      </c>
      <c r="D258" s="214" t="s">
        <v>2290</v>
      </c>
      <c r="E258" s="109" t="s">
        <v>2421</v>
      </c>
      <c r="F258" s="116" t="s">
        <v>1441</v>
      </c>
      <c r="G258" s="109"/>
      <c r="H258" s="281"/>
      <c r="I258" s="281"/>
      <c r="J258" s="281"/>
      <c r="K258" s="281"/>
      <c r="L258" s="281"/>
      <c r="M258" s="281"/>
      <c r="N258" s="265"/>
      <c r="O258" s="140"/>
    </row>
    <row r="259" spans="1:15" ht="15" x14ac:dyDescent="0.25">
      <c r="A259" s="173"/>
      <c r="B259" s="102"/>
      <c r="C259" s="125"/>
      <c r="D259" s="213"/>
      <c r="E259" s="100"/>
      <c r="F259" s="100"/>
      <c r="G259" s="100"/>
      <c r="H259" s="282"/>
      <c r="I259" s="282"/>
      <c r="J259" s="282"/>
      <c r="K259" s="282"/>
      <c r="L259" s="282"/>
      <c r="M259" s="282"/>
      <c r="N259" s="264"/>
      <c r="O259" s="140"/>
    </row>
    <row r="260" spans="1:15" ht="15" customHeight="1" thickBot="1" x14ac:dyDescent="0.25">
      <c r="A260" s="143"/>
      <c r="B260" s="144"/>
      <c r="C260" s="130"/>
      <c r="D260" s="218"/>
      <c r="E260" s="138"/>
      <c r="F260" s="138"/>
      <c r="G260" s="138"/>
      <c r="H260" s="287"/>
      <c r="I260" s="287"/>
      <c r="J260" s="287"/>
      <c r="K260" s="287"/>
      <c r="L260" s="287"/>
      <c r="M260" s="287"/>
      <c r="N260" s="273"/>
    </row>
    <row r="261" spans="1:15" ht="15" customHeight="1" thickTop="1" x14ac:dyDescent="0.2">
      <c r="A261" s="117"/>
      <c r="B261" s="118"/>
      <c r="D261" s="213"/>
      <c r="E261" s="100"/>
      <c r="F261" s="100"/>
      <c r="G261" s="100"/>
      <c r="H261" s="282"/>
      <c r="I261" s="282"/>
      <c r="J261" s="282"/>
      <c r="K261" s="282"/>
      <c r="L261" s="282"/>
      <c r="M261" s="282"/>
      <c r="N261" s="264"/>
    </row>
    <row r="262" spans="1:15" ht="20.25" x14ac:dyDescent="0.3">
      <c r="A262" s="174" t="s">
        <v>52</v>
      </c>
      <c r="B262" s="151"/>
      <c r="D262" s="216"/>
      <c r="N262" s="270"/>
    </row>
    <row r="263" spans="1:15" ht="20.25" x14ac:dyDescent="0.3">
      <c r="A263" s="173"/>
      <c r="B263" s="105"/>
      <c r="D263" s="216"/>
      <c r="N263" s="270"/>
    </row>
    <row r="264" spans="1:15" ht="15" x14ac:dyDescent="0.25">
      <c r="A264" s="173" t="s">
        <v>51</v>
      </c>
      <c r="B264" s="112" t="s">
        <v>1654</v>
      </c>
      <c r="C264" s="111" t="s">
        <v>27</v>
      </c>
      <c r="D264" s="213" t="s">
        <v>2324</v>
      </c>
      <c r="E264" s="100"/>
      <c r="F264" s="100"/>
      <c r="G264" s="100"/>
      <c r="H264" s="280" t="s">
        <v>1441</v>
      </c>
      <c r="I264" s="280"/>
      <c r="J264" s="280"/>
      <c r="K264" s="280"/>
      <c r="L264" s="282"/>
      <c r="M264" s="282"/>
      <c r="N264" s="264"/>
    </row>
    <row r="265" spans="1:15" ht="14.25" customHeight="1" x14ac:dyDescent="0.2">
      <c r="A265" s="123"/>
      <c r="B265" s="115" t="s">
        <v>1655</v>
      </c>
      <c r="C265" s="97" t="s">
        <v>50</v>
      </c>
      <c r="D265" s="214" t="s">
        <v>2324</v>
      </c>
      <c r="E265" s="109" t="s">
        <v>2422</v>
      </c>
      <c r="F265" s="116" t="s">
        <v>1441</v>
      </c>
      <c r="G265" s="109"/>
      <c r="H265" s="281"/>
      <c r="I265" s="281"/>
      <c r="J265" s="281"/>
      <c r="K265" s="281"/>
      <c r="L265" s="281"/>
      <c r="M265" s="281"/>
      <c r="N265" s="265"/>
    </row>
    <row r="266" spans="1:15" ht="14.25" customHeight="1" x14ac:dyDescent="0.2">
      <c r="A266" s="117"/>
      <c r="D266" s="216"/>
      <c r="N266" s="270"/>
    </row>
    <row r="267" spans="1:15" ht="15" x14ac:dyDescent="0.25">
      <c r="A267" s="173" t="s">
        <v>49</v>
      </c>
      <c r="B267" s="121" t="s">
        <v>1657</v>
      </c>
      <c r="C267" s="111" t="s">
        <v>27</v>
      </c>
      <c r="D267" s="213" t="s">
        <v>2324</v>
      </c>
      <c r="E267" s="100" t="s">
        <v>2423</v>
      </c>
      <c r="F267" s="100"/>
      <c r="G267" s="100"/>
      <c r="H267" s="280" t="s">
        <v>1441</v>
      </c>
      <c r="I267" s="280"/>
      <c r="J267" s="280"/>
      <c r="K267" s="280"/>
      <c r="L267" s="280"/>
      <c r="M267" s="282"/>
      <c r="N267" s="264" t="s">
        <v>2333</v>
      </c>
    </row>
    <row r="268" spans="1:15" ht="14.25" customHeight="1" x14ac:dyDescent="0.2">
      <c r="A268" s="117"/>
      <c r="B268" s="121" t="s">
        <v>1658</v>
      </c>
      <c r="C268" s="111" t="str">
        <f t="shared" ref="C268:C269" si="18">C267</f>
        <v>0,2778 kWh</v>
      </c>
      <c r="D268" s="213" t="s">
        <v>2324</v>
      </c>
      <c r="E268" s="100" t="s">
        <v>2423</v>
      </c>
      <c r="F268" s="100"/>
      <c r="G268" s="100"/>
      <c r="H268" s="280" t="s">
        <v>1441</v>
      </c>
      <c r="I268" s="280" t="s">
        <v>1441</v>
      </c>
      <c r="J268" s="280"/>
      <c r="K268" s="280"/>
      <c r="M268" s="282"/>
      <c r="N268" s="264" t="s">
        <v>2334</v>
      </c>
    </row>
    <row r="269" spans="1:15" ht="14.25" customHeight="1" x14ac:dyDescent="0.2">
      <c r="A269" s="117"/>
      <c r="B269" s="121" t="s">
        <v>1659</v>
      </c>
      <c r="C269" s="111" t="str">
        <f t="shared" si="18"/>
        <v>0,2778 kWh</v>
      </c>
      <c r="D269" s="213" t="s">
        <v>2324</v>
      </c>
      <c r="E269" s="100" t="s">
        <v>2423</v>
      </c>
      <c r="F269" s="100"/>
      <c r="G269" s="100"/>
      <c r="H269" s="280" t="s">
        <v>1441</v>
      </c>
      <c r="I269" s="280" t="s">
        <v>1441</v>
      </c>
      <c r="J269" s="280"/>
      <c r="K269" s="280"/>
      <c r="M269" s="280" t="s">
        <v>1441</v>
      </c>
      <c r="N269" s="264" t="s">
        <v>2335</v>
      </c>
    </row>
    <row r="270" spans="1:15" ht="14.25" customHeight="1" x14ac:dyDescent="0.2">
      <c r="A270" s="123"/>
      <c r="B270" s="115" t="s">
        <v>1656</v>
      </c>
      <c r="C270" s="97" t="s">
        <v>29</v>
      </c>
      <c r="D270" s="214" t="s">
        <v>2324</v>
      </c>
      <c r="E270" s="109" t="s">
        <v>2422</v>
      </c>
      <c r="F270" s="116" t="s">
        <v>1441</v>
      </c>
      <c r="G270" s="109"/>
      <c r="H270" s="281"/>
      <c r="I270" s="281"/>
      <c r="J270" s="281"/>
      <c r="K270" s="281"/>
      <c r="L270" s="281"/>
      <c r="M270" s="281"/>
      <c r="N270" s="265"/>
    </row>
    <row r="271" spans="1:15" ht="14.25" customHeight="1" x14ac:dyDescent="0.2">
      <c r="A271" s="117"/>
      <c r="B271" s="102"/>
      <c r="D271" s="213"/>
      <c r="E271" s="100"/>
      <c r="F271" s="100"/>
      <c r="G271" s="100"/>
      <c r="H271" s="282"/>
      <c r="I271" s="282"/>
      <c r="J271" s="282"/>
      <c r="K271" s="282"/>
      <c r="L271" s="282"/>
      <c r="M271" s="282"/>
      <c r="N271" s="264"/>
    </row>
    <row r="272" spans="1:15" ht="15" x14ac:dyDescent="0.25">
      <c r="A272" s="173" t="s">
        <v>48</v>
      </c>
      <c r="B272" s="121" t="s">
        <v>1660</v>
      </c>
      <c r="C272" s="111" t="s">
        <v>27</v>
      </c>
      <c r="D272" s="213" t="s">
        <v>2324</v>
      </c>
      <c r="E272" s="100" t="s">
        <v>2423</v>
      </c>
      <c r="F272" s="100"/>
      <c r="G272" s="100"/>
      <c r="H272" s="280" t="s">
        <v>1441</v>
      </c>
      <c r="I272" s="280"/>
      <c r="J272" s="280"/>
      <c r="K272" s="280"/>
      <c r="L272" s="280"/>
      <c r="M272" s="282"/>
      <c r="N272" s="264" t="s">
        <v>2333</v>
      </c>
    </row>
    <row r="273" spans="1:15" ht="14.25" customHeight="1" x14ac:dyDescent="0.2">
      <c r="A273" s="117"/>
      <c r="B273" s="121" t="s">
        <v>1661</v>
      </c>
      <c r="C273" s="111" t="str">
        <f t="shared" ref="C273:C274" si="19">C272</f>
        <v>0,2778 kWh</v>
      </c>
      <c r="D273" s="213" t="s">
        <v>2324</v>
      </c>
      <c r="E273" s="100" t="s">
        <v>2423</v>
      </c>
      <c r="F273" s="100"/>
      <c r="G273" s="100"/>
      <c r="H273" s="280" t="s">
        <v>1441</v>
      </c>
      <c r="I273" s="280" t="s">
        <v>1441</v>
      </c>
      <c r="J273" s="280"/>
      <c r="K273" s="280"/>
      <c r="M273" s="282"/>
      <c r="N273" s="264" t="s">
        <v>2334</v>
      </c>
    </row>
    <row r="274" spans="1:15" ht="14.25" customHeight="1" x14ac:dyDescent="0.2">
      <c r="A274" s="117"/>
      <c r="B274" s="121" t="s">
        <v>1662</v>
      </c>
      <c r="C274" s="111" t="str">
        <f t="shared" si="19"/>
        <v>0,2778 kWh</v>
      </c>
      <c r="D274" s="213" t="s">
        <v>2324</v>
      </c>
      <c r="E274" s="100" t="s">
        <v>2423</v>
      </c>
      <c r="F274" s="100"/>
      <c r="G274" s="100"/>
      <c r="H274" s="280" t="s">
        <v>1441</v>
      </c>
      <c r="I274" s="280" t="s">
        <v>1441</v>
      </c>
      <c r="J274" s="280"/>
      <c r="K274" s="280"/>
      <c r="M274" s="280" t="s">
        <v>1441</v>
      </c>
      <c r="N274" s="264" t="s">
        <v>2335</v>
      </c>
    </row>
    <row r="275" spans="1:15" ht="14.25" customHeight="1" x14ac:dyDescent="0.2">
      <c r="A275" s="123"/>
      <c r="B275" s="115" t="str">
        <f>B270</f>
        <v>market for gas boiler | gas boiler | cut-off, U - ORG</v>
      </c>
      <c r="C275" s="152" t="str">
        <f>C270</f>
        <v>0,01 MW</v>
      </c>
      <c r="D275" s="214" t="s">
        <v>2324</v>
      </c>
      <c r="E275" s="109" t="s">
        <v>2422</v>
      </c>
      <c r="F275" s="116" t="s">
        <v>1441</v>
      </c>
      <c r="G275" s="109"/>
      <c r="H275" s="281"/>
      <c r="I275" s="281"/>
      <c r="J275" s="281"/>
      <c r="K275" s="281"/>
      <c r="L275" s="281"/>
      <c r="M275" s="281"/>
      <c r="N275" s="265"/>
    </row>
    <row r="276" spans="1:15" ht="14.25" customHeight="1" x14ac:dyDescent="0.2">
      <c r="A276" s="117"/>
      <c r="B276" s="118"/>
      <c r="D276" s="213"/>
      <c r="E276" s="100"/>
      <c r="F276" s="100"/>
      <c r="G276" s="100"/>
      <c r="H276" s="282"/>
      <c r="I276" s="282"/>
      <c r="J276" s="282"/>
      <c r="K276" s="282"/>
      <c r="L276" s="282"/>
      <c r="M276" s="282"/>
      <c r="N276" s="264"/>
    </row>
    <row r="277" spans="1:15" ht="15" x14ac:dyDescent="0.25">
      <c r="A277" s="173" t="s">
        <v>47</v>
      </c>
      <c r="B277" s="121" t="s">
        <v>1663</v>
      </c>
      <c r="C277" s="111" t="s">
        <v>27</v>
      </c>
      <c r="D277" s="213" t="s">
        <v>2324</v>
      </c>
      <c r="E277" s="100" t="s">
        <v>2423</v>
      </c>
      <c r="F277" s="100"/>
      <c r="G277" s="100"/>
      <c r="H277" s="280" t="s">
        <v>1441</v>
      </c>
      <c r="I277" s="280"/>
      <c r="J277" s="280"/>
      <c r="K277" s="280"/>
      <c r="L277" s="280"/>
      <c r="M277" s="282"/>
      <c r="N277" s="264" t="s">
        <v>2333</v>
      </c>
    </row>
    <row r="278" spans="1:15" ht="14.25" customHeight="1" x14ac:dyDescent="0.2">
      <c r="A278" s="117"/>
      <c r="B278" s="121" t="s">
        <v>1664</v>
      </c>
      <c r="C278" s="111" t="str">
        <f t="shared" ref="C278:C279" si="20">C277</f>
        <v>0,2778 kWh</v>
      </c>
      <c r="D278" s="213" t="s">
        <v>2324</v>
      </c>
      <c r="E278" s="100" t="s">
        <v>2423</v>
      </c>
      <c r="F278" s="100"/>
      <c r="G278" s="100"/>
      <c r="H278" s="280" t="s">
        <v>1441</v>
      </c>
      <c r="I278" s="280" t="s">
        <v>1441</v>
      </c>
      <c r="J278" s="280"/>
      <c r="K278" s="280"/>
      <c r="M278" s="282"/>
      <c r="N278" s="264" t="s">
        <v>2334</v>
      </c>
    </row>
    <row r="279" spans="1:15" ht="14.25" customHeight="1" x14ac:dyDescent="0.2">
      <c r="A279" s="117"/>
      <c r="B279" s="121" t="s">
        <v>1665</v>
      </c>
      <c r="C279" s="111" t="str">
        <f t="shared" si="20"/>
        <v>0,2778 kWh</v>
      </c>
      <c r="D279" s="213" t="s">
        <v>2324</v>
      </c>
      <c r="E279" s="100" t="s">
        <v>2423</v>
      </c>
      <c r="F279" s="100"/>
      <c r="G279" s="100"/>
      <c r="H279" s="280" t="s">
        <v>1441</v>
      </c>
      <c r="I279" s="280" t="s">
        <v>1441</v>
      </c>
      <c r="J279" s="280"/>
      <c r="K279" s="280"/>
      <c r="M279" s="280" t="s">
        <v>1441</v>
      </c>
      <c r="N279" s="264" t="s">
        <v>2335</v>
      </c>
    </row>
    <row r="280" spans="1:15" ht="14.25" customHeight="1" x14ac:dyDescent="0.2">
      <c r="A280" s="123"/>
      <c r="B280" s="115" t="s">
        <v>1666</v>
      </c>
      <c r="C280" s="97" t="s">
        <v>4</v>
      </c>
      <c r="D280" s="214" t="s">
        <v>2324</v>
      </c>
      <c r="E280" s="109" t="s">
        <v>2422</v>
      </c>
      <c r="F280" s="116" t="s">
        <v>1441</v>
      </c>
      <c r="G280" s="109"/>
      <c r="H280" s="281"/>
      <c r="I280" s="281"/>
      <c r="J280" s="281"/>
      <c r="K280" s="281"/>
      <c r="L280" s="281"/>
      <c r="M280" s="281"/>
      <c r="N280" s="265"/>
    </row>
    <row r="281" spans="1:15" ht="14.25" customHeight="1" x14ac:dyDescent="0.2">
      <c r="A281" s="117"/>
      <c r="D281" s="216"/>
      <c r="N281" s="270"/>
    </row>
    <row r="282" spans="1:15" ht="15" x14ac:dyDescent="0.25">
      <c r="A282" s="173" t="s">
        <v>46</v>
      </c>
      <c r="B282" s="112" t="s">
        <v>1667</v>
      </c>
      <c r="C282" s="111" t="s">
        <v>27</v>
      </c>
      <c r="D282" s="213" t="s">
        <v>2324</v>
      </c>
      <c r="E282" s="100" t="s">
        <v>2423</v>
      </c>
      <c r="F282" s="100"/>
      <c r="G282" s="100"/>
      <c r="H282" s="280" t="s">
        <v>1441</v>
      </c>
      <c r="I282" s="280"/>
      <c r="J282" s="280"/>
      <c r="K282" s="280"/>
      <c r="L282" s="282"/>
      <c r="M282" s="282"/>
      <c r="N282" s="264"/>
    </row>
    <row r="283" spans="1:15" ht="14.25" customHeight="1" x14ac:dyDescent="0.2">
      <c r="A283" s="123"/>
      <c r="B283" s="115" t="s">
        <v>1668</v>
      </c>
      <c r="C283" s="97" t="s">
        <v>29</v>
      </c>
      <c r="D283" s="214" t="s">
        <v>2324</v>
      </c>
      <c r="E283" s="109" t="s">
        <v>2422</v>
      </c>
      <c r="F283" s="109"/>
      <c r="G283" s="122"/>
      <c r="H283" s="281"/>
      <c r="I283" s="281"/>
      <c r="J283" s="281"/>
      <c r="K283" s="281"/>
      <c r="L283" s="281"/>
      <c r="M283" s="281"/>
      <c r="N283" s="265"/>
    </row>
    <row r="284" spans="1:15" ht="14.25" customHeight="1" x14ac:dyDescent="0.2">
      <c r="A284" s="117"/>
      <c r="D284" s="216"/>
      <c r="N284" s="270"/>
    </row>
    <row r="285" spans="1:15" ht="15" x14ac:dyDescent="0.25">
      <c r="A285" s="173" t="s">
        <v>45</v>
      </c>
      <c r="B285" s="112" t="s">
        <v>1673</v>
      </c>
      <c r="C285" s="111" t="s">
        <v>27</v>
      </c>
      <c r="D285" s="213" t="s">
        <v>2324</v>
      </c>
      <c r="E285" s="100" t="s">
        <v>2423</v>
      </c>
      <c r="F285" s="100"/>
      <c r="G285" s="100"/>
      <c r="H285" s="280" t="s">
        <v>1441</v>
      </c>
      <c r="I285" s="280"/>
      <c r="J285" s="280"/>
      <c r="K285" s="280"/>
      <c r="L285" s="282"/>
      <c r="M285" s="282"/>
      <c r="N285" s="264"/>
    </row>
    <row r="286" spans="1:15" ht="15" x14ac:dyDescent="0.25">
      <c r="A286" s="123"/>
      <c r="B286" s="115" t="s">
        <v>1669</v>
      </c>
      <c r="C286" s="97" t="s">
        <v>29</v>
      </c>
      <c r="D286" s="214" t="s">
        <v>2324</v>
      </c>
      <c r="E286" s="109" t="s">
        <v>2422</v>
      </c>
      <c r="F286" s="116" t="s">
        <v>1441</v>
      </c>
      <c r="G286" s="109"/>
      <c r="H286" s="281"/>
      <c r="I286" s="281"/>
      <c r="J286" s="281"/>
      <c r="K286" s="281"/>
      <c r="L286" s="281"/>
      <c r="M286" s="281"/>
      <c r="N286" s="265"/>
      <c r="O286" s="140"/>
    </row>
    <row r="287" spans="1:15" ht="14.25" customHeight="1" x14ac:dyDescent="0.2">
      <c r="A287" s="117"/>
      <c r="B287" s="118"/>
      <c r="D287" s="213"/>
      <c r="E287" s="100"/>
      <c r="F287" s="100"/>
      <c r="G287" s="100"/>
      <c r="H287" s="282"/>
      <c r="I287" s="282"/>
      <c r="J287" s="282"/>
      <c r="K287" s="282"/>
      <c r="L287" s="282"/>
      <c r="M287" s="282"/>
      <c r="N287" s="264"/>
    </row>
    <row r="288" spans="1:15" ht="15" x14ac:dyDescent="0.25">
      <c r="A288" s="173" t="s">
        <v>44</v>
      </c>
      <c r="B288" s="112" t="s">
        <v>1674</v>
      </c>
      <c r="C288" s="111" t="s">
        <v>27</v>
      </c>
      <c r="D288" s="213" t="s">
        <v>2324</v>
      </c>
      <c r="E288" s="100" t="s">
        <v>2423</v>
      </c>
      <c r="F288" s="100"/>
      <c r="G288" s="100"/>
      <c r="H288" s="280" t="s">
        <v>1441</v>
      </c>
      <c r="I288" s="280"/>
      <c r="J288" s="280"/>
      <c r="K288" s="280"/>
      <c r="L288" s="282"/>
      <c r="M288" s="282"/>
      <c r="N288" s="264"/>
    </row>
    <row r="289" spans="1:14" ht="14.25" customHeight="1" x14ac:dyDescent="0.2">
      <c r="A289" s="123"/>
      <c r="B289" s="115" t="s">
        <v>1670</v>
      </c>
      <c r="C289" s="97" t="s">
        <v>29</v>
      </c>
      <c r="D289" s="214" t="s">
        <v>2324</v>
      </c>
      <c r="E289" s="109" t="s">
        <v>2422</v>
      </c>
      <c r="F289" s="109"/>
      <c r="G289" s="116" t="s">
        <v>1441</v>
      </c>
      <c r="H289" s="281"/>
      <c r="I289" s="281"/>
      <c r="J289" s="281"/>
      <c r="K289" s="281"/>
      <c r="L289" s="281"/>
      <c r="M289" s="281"/>
      <c r="N289" s="265"/>
    </row>
    <row r="290" spans="1:14" ht="14.25" customHeight="1" x14ac:dyDescent="0.2">
      <c r="A290" s="117"/>
      <c r="B290" s="118"/>
      <c r="D290" s="213"/>
      <c r="E290" s="100"/>
      <c r="F290" s="100"/>
      <c r="G290" s="100"/>
      <c r="H290" s="282"/>
      <c r="I290" s="282"/>
      <c r="J290" s="282"/>
      <c r="K290" s="282"/>
      <c r="L290" s="282"/>
      <c r="M290" s="282"/>
      <c r="N290" s="264"/>
    </row>
    <row r="291" spans="1:14" ht="15" x14ac:dyDescent="0.25">
      <c r="A291" s="173" t="s">
        <v>43</v>
      </c>
      <c r="B291" s="112" t="s">
        <v>1675</v>
      </c>
      <c r="C291" s="111" t="s">
        <v>27</v>
      </c>
      <c r="D291" s="213" t="s">
        <v>2324</v>
      </c>
      <c r="E291" s="100" t="s">
        <v>2423</v>
      </c>
      <c r="F291" s="100"/>
      <c r="G291" s="100"/>
      <c r="H291" s="280" t="s">
        <v>1441</v>
      </c>
      <c r="I291" s="280"/>
      <c r="J291" s="280"/>
      <c r="K291" s="280"/>
      <c r="L291" s="282"/>
      <c r="M291" s="282"/>
      <c r="N291" s="264"/>
    </row>
    <row r="292" spans="1:14" ht="14.25" customHeight="1" x14ac:dyDescent="0.2">
      <c r="A292" s="123"/>
      <c r="B292" s="115" t="s">
        <v>1671</v>
      </c>
      <c r="C292" s="97" t="s">
        <v>4</v>
      </c>
      <c r="D292" s="214" t="s">
        <v>2324</v>
      </c>
      <c r="E292" s="109" t="s">
        <v>2422</v>
      </c>
      <c r="F292" s="109"/>
      <c r="G292" s="116" t="s">
        <v>1441</v>
      </c>
      <c r="H292" s="281"/>
      <c r="I292" s="281"/>
      <c r="J292" s="281"/>
      <c r="K292" s="281"/>
      <c r="L292" s="281"/>
      <c r="M292" s="281"/>
      <c r="N292" s="265"/>
    </row>
    <row r="293" spans="1:14" ht="14.25" customHeight="1" x14ac:dyDescent="0.2">
      <c r="A293" s="117"/>
      <c r="B293" s="118"/>
      <c r="D293" s="213"/>
      <c r="E293" s="100"/>
      <c r="F293" s="100"/>
      <c r="G293" s="100"/>
      <c r="H293" s="282"/>
      <c r="I293" s="282"/>
      <c r="J293" s="282"/>
      <c r="K293" s="282"/>
      <c r="L293" s="282"/>
      <c r="M293" s="282"/>
      <c r="N293" s="264"/>
    </row>
    <row r="294" spans="1:14" ht="15" x14ac:dyDescent="0.25">
      <c r="A294" s="173" t="s">
        <v>42</v>
      </c>
      <c r="B294" s="112" t="s">
        <v>1676</v>
      </c>
      <c r="C294" s="111" t="s">
        <v>27</v>
      </c>
      <c r="D294" s="213" t="s">
        <v>2324</v>
      </c>
      <c r="E294" s="100" t="s">
        <v>2424</v>
      </c>
      <c r="F294" s="100"/>
      <c r="G294" s="100"/>
      <c r="H294" s="280" t="s">
        <v>1441</v>
      </c>
      <c r="I294" s="280"/>
      <c r="J294" s="280"/>
      <c r="K294" s="280"/>
      <c r="L294" s="280" t="s">
        <v>1441</v>
      </c>
      <c r="M294" s="282"/>
      <c r="N294" s="264" t="s">
        <v>2339</v>
      </c>
    </row>
    <row r="295" spans="1:14" ht="14.25" customHeight="1" x14ac:dyDescent="0.2">
      <c r="A295" s="123"/>
      <c r="B295" s="115" t="s">
        <v>1672</v>
      </c>
      <c r="C295" s="97" t="s">
        <v>41</v>
      </c>
      <c r="D295" s="214" t="s">
        <v>2324</v>
      </c>
      <c r="E295" s="109" t="s">
        <v>2422</v>
      </c>
      <c r="F295" s="116" t="s">
        <v>1441</v>
      </c>
      <c r="G295" s="109"/>
      <c r="H295" s="281"/>
      <c r="I295" s="281"/>
      <c r="J295" s="281"/>
      <c r="K295" s="281"/>
      <c r="L295" s="281"/>
      <c r="M295" s="281"/>
      <c r="N295" s="265"/>
    </row>
    <row r="296" spans="1:14" ht="14.25" customHeight="1" x14ac:dyDescent="0.2">
      <c r="A296" s="117"/>
      <c r="B296" s="118"/>
      <c r="D296" s="213"/>
      <c r="E296" s="100"/>
      <c r="F296" s="100"/>
      <c r="G296" s="100"/>
      <c r="H296" s="282"/>
      <c r="I296" s="282"/>
      <c r="J296" s="282"/>
      <c r="K296" s="282"/>
      <c r="L296" s="282"/>
      <c r="M296" s="282"/>
      <c r="N296" s="264"/>
    </row>
    <row r="297" spans="1:14" ht="15" customHeight="1" x14ac:dyDescent="0.25">
      <c r="A297" s="173" t="s">
        <v>40</v>
      </c>
      <c r="B297" s="121" t="s">
        <v>1677</v>
      </c>
      <c r="C297" s="111" t="s">
        <v>27</v>
      </c>
      <c r="D297" s="253" t="s">
        <v>2283</v>
      </c>
      <c r="E297" s="255" t="s">
        <v>2421</v>
      </c>
      <c r="F297" s="100"/>
      <c r="G297" s="100"/>
      <c r="H297" s="280" t="s">
        <v>1441</v>
      </c>
      <c r="I297" s="280"/>
      <c r="J297" s="280"/>
      <c r="K297" s="280"/>
      <c r="L297" s="280" t="s">
        <v>1441</v>
      </c>
      <c r="M297" s="282"/>
      <c r="N297" s="264" t="s">
        <v>2408</v>
      </c>
    </row>
    <row r="298" spans="1:14" ht="14.25" customHeight="1" x14ac:dyDescent="0.2">
      <c r="A298" s="123"/>
      <c r="B298" s="124" t="s">
        <v>1678</v>
      </c>
      <c r="C298" s="97" t="s">
        <v>29</v>
      </c>
      <c r="D298" s="256" t="s">
        <v>2283</v>
      </c>
      <c r="E298" s="296" t="s">
        <v>2421</v>
      </c>
      <c r="F298" s="116" t="s">
        <v>1441</v>
      </c>
      <c r="G298" s="109"/>
      <c r="H298" s="281"/>
      <c r="I298" s="281"/>
      <c r="J298" s="281"/>
      <c r="K298" s="281"/>
      <c r="L298" s="281"/>
      <c r="M298" s="281"/>
      <c r="N298" s="265"/>
    </row>
    <row r="299" spans="1:14" ht="14.25" customHeight="1" x14ac:dyDescent="0.2">
      <c r="A299" s="117"/>
      <c r="B299" s="102"/>
      <c r="D299" s="253"/>
      <c r="E299" s="255"/>
      <c r="F299" s="100"/>
      <c r="G299" s="100"/>
      <c r="H299" s="282"/>
      <c r="I299" s="282"/>
      <c r="J299" s="282"/>
      <c r="K299" s="282"/>
      <c r="L299" s="282"/>
      <c r="M299" s="282"/>
      <c r="N299" s="264"/>
    </row>
    <row r="300" spans="1:14" ht="15" x14ac:dyDescent="0.25">
      <c r="A300" s="173" t="s">
        <v>39</v>
      </c>
      <c r="B300" s="112" t="s">
        <v>1680</v>
      </c>
      <c r="C300" s="111" t="s">
        <v>27</v>
      </c>
      <c r="D300" s="253" t="s">
        <v>2324</v>
      </c>
      <c r="E300" s="255" t="s">
        <v>2422</v>
      </c>
      <c r="F300" s="100"/>
      <c r="G300" s="100"/>
      <c r="H300" s="280" t="s">
        <v>1441</v>
      </c>
      <c r="I300" s="280"/>
      <c r="J300" s="280"/>
      <c r="K300" s="280"/>
      <c r="L300" s="280" t="s">
        <v>1441</v>
      </c>
      <c r="M300" s="282"/>
      <c r="N300" s="264" t="s">
        <v>2339</v>
      </c>
    </row>
    <row r="301" spans="1:14" ht="14.25" customHeight="1" x14ac:dyDescent="0.2">
      <c r="A301" s="123"/>
      <c r="B301" s="115" t="s">
        <v>1679</v>
      </c>
      <c r="C301" s="97" t="s">
        <v>38</v>
      </c>
      <c r="D301" s="256" t="s">
        <v>2324</v>
      </c>
      <c r="E301" s="296" t="s">
        <v>2422</v>
      </c>
      <c r="F301" s="116" t="s">
        <v>1441</v>
      </c>
      <c r="G301" s="109"/>
      <c r="H301" s="281"/>
      <c r="I301" s="281"/>
      <c r="J301" s="281"/>
      <c r="K301" s="281"/>
      <c r="L301" s="281"/>
      <c r="M301" s="281"/>
      <c r="N301" s="265"/>
    </row>
    <row r="302" spans="1:14" ht="14.25" customHeight="1" x14ac:dyDescent="0.2">
      <c r="A302" s="117"/>
      <c r="B302" s="118"/>
      <c r="D302" s="253"/>
      <c r="E302" s="255"/>
      <c r="F302" s="100"/>
      <c r="G302" s="100"/>
      <c r="H302" s="282"/>
      <c r="I302" s="282"/>
      <c r="J302" s="282"/>
      <c r="K302" s="282"/>
      <c r="L302" s="282"/>
      <c r="M302" s="282"/>
      <c r="N302" s="264"/>
    </row>
    <row r="303" spans="1:14" ht="16.5" customHeight="1" x14ac:dyDescent="0.25">
      <c r="A303" s="173" t="s">
        <v>37</v>
      </c>
      <c r="B303" s="121" t="s">
        <v>1681</v>
      </c>
      <c r="C303" s="111" t="s">
        <v>27</v>
      </c>
      <c r="D303" s="253" t="s">
        <v>2283</v>
      </c>
      <c r="E303" s="255" t="s">
        <v>2421</v>
      </c>
      <c r="F303" s="100"/>
      <c r="G303" s="100"/>
      <c r="H303" s="280" t="s">
        <v>1441</v>
      </c>
      <c r="I303" s="280"/>
      <c r="J303" s="280"/>
      <c r="K303" s="280"/>
      <c r="L303" s="280" t="s">
        <v>1441</v>
      </c>
      <c r="M303" s="282"/>
      <c r="N303" s="264" t="s">
        <v>2409</v>
      </c>
    </row>
    <row r="304" spans="1:14" ht="14.25" customHeight="1" x14ac:dyDescent="0.2">
      <c r="A304" s="123"/>
      <c r="B304" s="124" t="s">
        <v>1682</v>
      </c>
      <c r="C304" s="97" t="s">
        <v>2</v>
      </c>
      <c r="D304" s="256" t="s">
        <v>2283</v>
      </c>
      <c r="E304" s="296" t="s">
        <v>2421</v>
      </c>
      <c r="F304" s="116" t="s">
        <v>1441</v>
      </c>
      <c r="G304" s="109"/>
      <c r="H304" s="281"/>
      <c r="I304" s="281"/>
      <c r="J304" s="281"/>
      <c r="K304" s="281"/>
      <c r="L304" s="281"/>
      <c r="M304" s="281"/>
      <c r="N304" s="265"/>
    </row>
    <row r="305" spans="1:14" ht="14.25" customHeight="1" x14ac:dyDescent="0.2">
      <c r="A305" s="117"/>
      <c r="B305" s="102"/>
      <c r="D305" s="213"/>
      <c r="E305" s="100"/>
      <c r="F305" s="100"/>
      <c r="G305" s="100"/>
      <c r="H305" s="282"/>
      <c r="I305" s="282"/>
      <c r="J305" s="282"/>
      <c r="K305" s="282"/>
      <c r="L305" s="282"/>
      <c r="M305" s="282"/>
      <c r="N305" s="264"/>
    </row>
    <row r="306" spans="1:14" ht="15" x14ac:dyDescent="0.25">
      <c r="A306" s="172" t="s">
        <v>36</v>
      </c>
      <c r="B306" s="124" t="s">
        <v>1683</v>
      </c>
      <c r="C306" s="97" t="s">
        <v>35</v>
      </c>
      <c r="D306" s="214" t="s">
        <v>2324</v>
      </c>
      <c r="E306" s="109" t="s">
        <v>2424</v>
      </c>
      <c r="F306" s="116" t="s">
        <v>1441</v>
      </c>
      <c r="G306" s="109"/>
      <c r="H306" s="281"/>
      <c r="I306" s="281"/>
      <c r="J306" s="289" t="s">
        <v>1441</v>
      </c>
      <c r="K306" s="281"/>
      <c r="L306" s="290"/>
      <c r="M306" s="281"/>
      <c r="N306" s="268" t="s">
        <v>2353</v>
      </c>
    </row>
    <row r="307" spans="1:14" ht="14.25" customHeight="1" x14ac:dyDescent="0.2">
      <c r="A307" s="117"/>
      <c r="B307" s="102"/>
      <c r="D307" s="213"/>
      <c r="E307" s="100"/>
      <c r="F307" s="100"/>
      <c r="G307" s="100"/>
      <c r="H307" s="282"/>
      <c r="I307" s="282"/>
      <c r="J307" s="282"/>
      <c r="K307" s="282"/>
      <c r="L307" s="282"/>
      <c r="M307" s="282"/>
      <c r="N307" s="264"/>
    </row>
    <row r="308" spans="1:14" ht="15" x14ac:dyDescent="0.25">
      <c r="A308" s="173" t="s">
        <v>34</v>
      </c>
      <c r="B308" s="112" t="s">
        <v>1684</v>
      </c>
      <c r="C308" s="111" t="s">
        <v>27</v>
      </c>
      <c r="D308" s="213" t="s">
        <v>2324</v>
      </c>
      <c r="E308" s="100" t="s">
        <v>2423</v>
      </c>
      <c r="F308" s="100"/>
      <c r="G308" s="100"/>
      <c r="H308" s="280" t="s">
        <v>1441</v>
      </c>
      <c r="I308" s="280"/>
      <c r="J308" s="280" t="s">
        <v>1441</v>
      </c>
      <c r="K308" s="280"/>
      <c r="M308" s="282"/>
      <c r="N308" s="270" t="s">
        <v>2353</v>
      </c>
    </row>
    <row r="309" spans="1:14" ht="14.25" customHeight="1" x14ac:dyDescent="0.2">
      <c r="A309" s="123"/>
      <c r="B309" s="115" t="s">
        <v>1685</v>
      </c>
      <c r="C309" s="97" t="s">
        <v>33</v>
      </c>
      <c r="D309" s="214" t="s">
        <v>2324</v>
      </c>
      <c r="E309" s="109" t="s">
        <v>2426</v>
      </c>
      <c r="F309" s="116" t="s">
        <v>1441</v>
      </c>
      <c r="G309" s="109"/>
      <c r="H309" s="281"/>
      <c r="I309" s="281"/>
      <c r="J309" s="281"/>
      <c r="K309" s="281"/>
      <c r="L309" s="281"/>
      <c r="M309" s="281"/>
      <c r="N309" s="265"/>
    </row>
    <row r="310" spans="1:14" ht="14.25" customHeight="1" x14ac:dyDescent="0.2">
      <c r="A310" s="117"/>
      <c r="B310" s="118"/>
      <c r="D310" s="213"/>
      <c r="E310" s="100"/>
      <c r="F310" s="100"/>
      <c r="G310" s="100"/>
      <c r="H310" s="282"/>
      <c r="I310" s="282"/>
      <c r="J310" s="282"/>
      <c r="K310" s="282"/>
      <c r="L310" s="282"/>
      <c r="M310" s="282"/>
      <c r="N310" s="264"/>
    </row>
    <row r="311" spans="1:14" ht="15" x14ac:dyDescent="0.25">
      <c r="A311" s="173" t="s">
        <v>32</v>
      </c>
      <c r="B311" s="121" t="s">
        <v>1686</v>
      </c>
      <c r="C311" s="111" t="s">
        <v>27</v>
      </c>
      <c r="D311" s="259" t="s">
        <v>28</v>
      </c>
      <c r="E311" s="297" t="s">
        <v>2421</v>
      </c>
      <c r="F311" s="100"/>
      <c r="H311" s="280" t="s">
        <v>1441</v>
      </c>
      <c r="I311" s="280"/>
      <c r="J311" s="280" t="s">
        <v>1441</v>
      </c>
      <c r="K311" s="280"/>
      <c r="N311" s="270" t="s">
        <v>2416</v>
      </c>
    </row>
    <row r="312" spans="1:14" ht="14.25" customHeight="1" x14ac:dyDescent="0.2">
      <c r="A312" s="123"/>
      <c r="B312" s="124" t="s">
        <v>1687</v>
      </c>
      <c r="C312" s="97" t="s">
        <v>29</v>
      </c>
      <c r="D312" s="254" t="s">
        <v>28</v>
      </c>
      <c r="E312" s="299" t="s">
        <v>2421</v>
      </c>
      <c r="F312" s="116" t="s">
        <v>1441</v>
      </c>
      <c r="G312" s="153"/>
      <c r="H312" s="281"/>
      <c r="I312" s="281"/>
      <c r="J312" s="281"/>
      <c r="K312" s="281"/>
      <c r="L312" s="281"/>
      <c r="M312" s="290"/>
      <c r="N312" s="268" t="s">
        <v>2410</v>
      </c>
    </row>
    <row r="313" spans="1:14" ht="14.25" customHeight="1" x14ac:dyDescent="0.2">
      <c r="A313" s="117"/>
      <c r="D313" s="259"/>
      <c r="E313" s="297"/>
      <c r="N313" s="270"/>
    </row>
    <row r="314" spans="1:14" ht="15" x14ac:dyDescent="0.25">
      <c r="A314" s="173" t="s">
        <v>31</v>
      </c>
      <c r="B314" s="121" t="s">
        <v>1688</v>
      </c>
      <c r="C314" s="111" t="s">
        <v>27</v>
      </c>
      <c r="D314" s="259" t="s">
        <v>28</v>
      </c>
      <c r="E314" s="297" t="s">
        <v>2421</v>
      </c>
      <c r="F314" s="100"/>
      <c r="H314" s="280" t="s">
        <v>1441</v>
      </c>
      <c r="I314" s="280"/>
      <c r="J314" s="280" t="s">
        <v>1441</v>
      </c>
      <c r="K314" s="280"/>
      <c r="N314" s="270" t="s">
        <v>2417</v>
      </c>
    </row>
    <row r="315" spans="1:14" ht="14.25" customHeight="1" x14ac:dyDescent="0.2">
      <c r="A315" s="123"/>
      <c r="B315" s="124" t="s">
        <v>1689</v>
      </c>
      <c r="C315" s="97" t="s">
        <v>29</v>
      </c>
      <c r="D315" s="254" t="s">
        <v>28</v>
      </c>
      <c r="E315" s="299" t="s">
        <v>2421</v>
      </c>
      <c r="F315" s="116" t="s">
        <v>1441</v>
      </c>
      <c r="G315" s="153"/>
      <c r="H315" s="281"/>
      <c r="I315" s="281"/>
      <c r="J315" s="281"/>
      <c r="K315" s="281"/>
      <c r="L315" s="281"/>
      <c r="M315" s="290"/>
      <c r="N315" s="268" t="s">
        <v>2410</v>
      </c>
    </row>
    <row r="316" spans="1:14" ht="14.25" customHeight="1" x14ac:dyDescent="0.2">
      <c r="A316" s="117"/>
      <c r="D316" s="259"/>
      <c r="E316" s="297"/>
      <c r="N316" s="270"/>
    </row>
    <row r="317" spans="1:14" ht="15" x14ac:dyDescent="0.25">
      <c r="A317" s="173" t="s">
        <v>30</v>
      </c>
      <c r="B317" s="121" t="s">
        <v>1690</v>
      </c>
      <c r="C317" s="111" t="s">
        <v>27</v>
      </c>
      <c r="D317" s="259" t="s">
        <v>28</v>
      </c>
      <c r="E317" s="297" t="s">
        <v>2421</v>
      </c>
      <c r="F317" s="100"/>
      <c r="H317" s="280" t="s">
        <v>1441</v>
      </c>
      <c r="I317" s="280"/>
      <c r="J317" s="280" t="s">
        <v>1441</v>
      </c>
      <c r="K317" s="280"/>
      <c r="N317" s="270" t="s">
        <v>2418</v>
      </c>
    </row>
    <row r="318" spans="1:14" ht="14.25" customHeight="1" x14ac:dyDescent="0.2">
      <c r="A318" s="123"/>
      <c r="B318" s="124" t="s">
        <v>1691</v>
      </c>
      <c r="C318" s="97" t="s">
        <v>29</v>
      </c>
      <c r="D318" s="254" t="s">
        <v>28</v>
      </c>
      <c r="E318" s="299" t="s">
        <v>2421</v>
      </c>
      <c r="F318" s="116" t="s">
        <v>1441</v>
      </c>
      <c r="G318" s="153"/>
      <c r="H318" s="281"/>
      <c r="I318" s="281"/>
      <c r="J318" s="281"/>
      <c r="K318" s="281"/>
      <c r="L318" s="281"/>
      <c r="M318" s="290"/>
      <c r="N318" s="268" t="s">
        <v>2410</v>
      </c>
    </row>
    <row r="319" spans="1:14" ht="14.25" customHeight="1" x14ac:dyDescent="0.2">
      <c r="A319" s="117"/>
      <c r="D319" s="216"/>
      <c r="N319" s="270"/>
    </row>
    <row r="320" spans="1:14" ht="15" x14ac:dyDescent="0.25">
      <c r="A320" s="173" t="s">
        <v>1592</v>
      </c>
      <c r="B320" s="112" t="s">
        <v>1692</v>
      </c>
      <c r="C320" s="111" t="s">
        <v>27</v>
      </c>
      <c r="D320" s="213" t="s">
        <v>2324</v>
      </c>
      <c r="E320" s="100" t="s">
        <v>2424</v>
      </c>
      <c r="F320" s="100"/>
      <c r="G320" s="100"/>
      <c r="H320" s="280" t="s">
        <v>1441</v>
      </c>
      <c r="I320" s="280"/>
      <c r="J320" s="280"/>
      <c r="K320" s="280"/>
      <c r="L320" s="282"/>
      <c r="M320" s="282"/>
      <c r="N320" s="270" t="s">
        <v>2353</v>
      </c>
    </row>
    <row r="321" spans="1:14" ht="14.25" customHeight="1" x14ac:dyDescent="0.2">
      <c r="A321" s="123"/>
      <c r="B321" s="115" t="s">
        <v>1693</v>
      </c>
      <c r="C321" s="97" t="s">
        <v>2280</v>
      </c>
      <c r="D321" s="214" t="s">
        <v>2324</v>
      </c>
      <c r="E321" s="109" t="s">
        <v>2422</v>
      </c>
      <c r="F321" s="116" t="s">
        <v>1441</v>
      </c>
      <c r="G321" s="109"/>
      <c r="H321" s="281"/>
      <c r="I321" s="281"/>
      <c r="J321" s="281"/>
      <c r="K321" s="281"/>
      <c r="L321" s="281"/>
      <c r="M321" s="281"/>
      <c r="N321" s="268" t="s">
        <v>21</v>
      </c>
    </row>
    <row r="322" spans="1:14" ht="15" x14ac:dyDescent="0.25">
      <c r="A322" s="117"/>
      <c r="B322" s="118"/>
      <c r="C322" s="209"/>
      <c r="D322" s="213"/>
      <c r="E322" s="100"/>
      <c r="F322" s="100"/>
      <c r="G322" s="100"/>
      <c r="H322" s="282"/>
      <c r="I322" s="282"/>
      <c r="J322" s="282"/>
      <c r="K322" s="282"/>
      <c r="L322" s="282"/>
      <c r="M322" s="282"/>
      <c r="N322" s="264"/>
    </row>
    <row r="323" spans="1:14" ht="17.25" customHeight="1" x14ac:dyDescent="0.25">
      <c r="A323" s="173" t="s">
        <v>1593</v>
      </c>
      <c r="B323" s="112" t="s">
        <v>1694</v>
      </c>
      <c r="C323" s="111" t="s">
        <v>27</v>
      </c>
      <c r="D323" s="253" t="s">
        <v>2396</v>
      </c>
      <c r="E323" s="255" t="s">
        <v>2421</v>
      </c>
      <c r="F323" s="100"/>
      <c r="G323" s="100"/>
      <c r="H323" s="280" t="s">
        <v>1441</v>
      </c>
      <c r="I323" s="280"/>
      <c r="J323" s="280"/>
      <c r="K323" s="280"/>
      <c r="L323" s="282"/>
      <c r="M323" s="282"/>
      <c r="N323" s="264" t="s">
        <v>2411</v>
      </c>
    </row>
    <row r="324" spans="1:14" ht="15" x14ac:dyDescent="0.25">
      <c r="A324" s="172"/>
      <c r="B324" s="115" t="s">
        <v>1696</v>
      </c>
      <c r="C324" s="97" t="s">
        <v>2281</v>
      </c>
      <c r="D324" s="256" t="s">
        <v>2396</v>
      </c>
      <c r="E324" s="296" t="s">
        <v>2421</v>
      </c>
      <c r="F324" s="116" t="s">
        <v>1441</v>
      </c>
      <c r="G324" s="109"/>
      <c r="H324" s="281"/>
      <c r="I324" s="281"/>
      <c r="J324" s="281"/>
      <c r="K324" s="281"/>
      <c r="L324" s="281"/>
      <c r="M324" s="281"/>
      <c r="N324" s="265" t="s">
        <v>2412</v>
      </c>
    </row>
    <row r="325" spans="1:14" ht="15" x14ac:dyDescent="0.25">
      <c r="A325" s="173"/>
      <c r="B325" s="140"/>
      <c r="C325" s="209"/>
      <c r="D325" s="253"/>
      <c r="E325" s="255"/>
      <c r="F325" s="100"/>
      <c r="G325" s="100"/>
      <c r="H325" s="282"/>
      <c r="I325" s="282"/>
      <c r="J325" s="282"/>
      <c r="K325" s="282"/>
      <c r="L325" s="282"/>
      <c r="M325" s="282"/>
      <c r="N325" s="264"/>
    </row>
    <row r="326" spans="1:14" ht="15.75" customHeight="1" x14ac:dyDescent="0.25">
      <c r="A326" s="173" t="s">
        <v>1594</v>
      </c>
      <c r="B326" s="112" t="s">
        <v>1695</v>
      </c>
      <c r="C326" s="111" t="s">
        <v>27</v>
      </c>
      <c r="D326" s="253" t="s">
        <v>2396</v>
      </c>
      <c r="E326" s="255" t="s">
        <v>2421</v>
      </c>
      <c r="F326" s="100"/>
      <c r="G326" s="100"/>
      <c r="H326" s="280" t="s">
        <v>1441</v>
      </c>
      <c r="I326" s="280"/>
      <c r="J326" s="280"/>
      <c r="K326" s="280"/>
      <c r="L326" s="282"/>
      <c r="M326" s="282"/>
      <c r="N326" s="264" t="s">
        <v>2411</v>
      </c>
    </row>
    <row r="327" spans="1:14" ht="15" x14ac:dyDescent="0.25">
      <c r="A327" s="173"/>
      <c r="B327" s="128" t="s">
        <v>1697</v>
      </c>
      <c r="C327" s="257" t="s">
        <v>2282</v>
      </c>
      <c r="D327" s="255" t="s">
        <v>2396</v>
      </c>
      <c r="E327" s="255" t="s">
        <v>2421</v>
      </c>
      <c r="F327" s="99" t="s">
        <v>1441</v>
      </c>
      <c r="G327" s="100"/>
      <c r="H327" s="280"/>
      <c r="I327" s="280"/>
      <c r="J327" s="280"/>
      <c r="K327" s="280"/>
      <c r="L327" s="282"/>
      <c r="M327" s="282"/>
      <c r="N327" s="264" t="s">
        <v>2412</v>
      </c>
    </row>
    <row r="328" spans="1:14" ht="15" customHeight="1" thickBot="1" x14ac:dyDescent="0.25">
      <c r="A328" s="143"/>
      <c r="B328" s="144"/>
      <c r="C328" s="130"/>
      <c r="D328" s="218"/>
      <c r="E328" s="138"/>
      <c r="F328" s="138"/>
      <c r="G328" s="138"/>
      <c r="H328" s="287"/>
      <c r="I328" s="287"/>
      <c r="J328" s="287"/>
      <c r="K328" s="287"/>
      <c r="L328" s="287"/>
      <c r="M328" s="287"/>
      <c r="N328" s="273"/>
    </row>
    <row r="329" spans="1:14" ht="15" customHeight="1" thickTop="1" x14ac:dyDescent="0.2">
      <c r="A329" s="117"/>
      <c r="B329" s="118"/>
      <c r="D329" s="213"/>
      <c r="E329" s="100"/>
      <c r="F329" s="100"/>
      <c r="G329" s="100"/>
      <c r="H329" s="282"/>
      <c r="I329" s="282"/>
      <c r="J329" s="282"/>
      <c r="K329" s="282"/>
      <c r="L329" s="282"/>
      <c r="M329" s="282"/>
      <c r="N329" s="264"/>
    </row>
    <row r="330" spans="1:14" ht="20.25" x14ac:dyDescent="0.3">
      <c r="A330" s="174" t="s">
        <v>1583</v>
      </c>
      <c r="B330" s="105"/>
      <c r="D330" s="216"/>
      <c r="N330" s="270"/>
    </row>
    <row r="331" spans="1:14" ht="14.25" customHeight="1" x14ac:dyDescent="0.2">
      <c r="A331" s="117"/>
      <c r="B331" s="118"/>
      <c r="D331" s="213"/>
      <c r="E331" s="100"/>
      <c r="F331" s="100"/>
      <c r="G331" s="100"/>
      <c r="H331" s="282"/>
      <c r="I331" s="282"/>
      <c r="J331" s="282"/>
      <c r="K331" s="282"/>
      <c r="L331" s="282"/>
      <c r="M331" s="282"/>
      <c r="N331" s="264"/>
    </row>
    <row r="332" spans="1:14" ht="15" x14ac:dyDescent="0.25">
      <c r="A332" s="173" t="s">
        <v>1591</v>
      </c>
      <c r="B332" s="112" t="s">
        <v>1698</v>
      </c>
      <c r="C332" s="111" t="s">
        <v>24</v>
      </c>
      <c r="D332" s="213" t="s">
        <v>2324</v>
      </c>
      <c r="E332" s="100" t="s">
        <v>2425</v>
      </c>
      <c r="F332" s="100"/>
      <c r="G332" s="100"/>
      <c r="H332" s="280" t="s">
        <v>1441</v>
      </c>
      <c r="I332" s="280"/>
      <c r="J332" s="280"/>
      <c r="K332" s="280"/>
      <c r="L332" s="282"/>
      <c r="M332" s="282"/>
      <c r="N332" s="264" t="s">
        <v>2346</v>
      </c>
    </row>
    <row r="333" spans="1:14" ht="15" x14ac:dyDescent="0.25">
      <c r="A333" s="173"/>
      <c r="B333" s="112" t="s">
        <v>1699</v>
      </c>
      <c r="C333" s="111" t="str">
        <f t="shared" ref="C333" si="21">C332</f>
        <v>1,5 pkm</v>
      </c>
      <c r="D333" s="213" t="s">
        <v>2324</v>
      </c>
      <c r="E333" s="100" t="s">
        <v>2425</v>
      </c>
      <c r="F333" s="100"/>
      <c r="G333" s="100"/>
      <c r="H333" s="280" t="s">
        <v>1441</v>
      </c>
      <c r="I333" s="280"/>
      <c r="J333" s="280"/>
      <c r="K333" s="280"/>
      <c r="L333" s="280" t="s">
        <v>1441</v>
      </c>
      <c r="M333" s="282"/>
      <c r="N333" s="264" t="s">
        <v>2347</v>
      </c>
    </row>
    <row r="334" spans="1:14" ht="14.25" customHeight="1" x14ac:dyDescent="0.2">
      <c r="A334" s="123"/>
      <c r="B334" s="115" t="s">
        <v>1700</v>
      </c>
      <c r="C334" s="97" t="s">
        <v>11</v>
      </c>
      <c r="D334" s="214" t="s">
        <v>2324</v>
      </c>
      <c r="E334" s="109" t="s">
        <v>2422</v>
      </c>
      <c r="F334" s="109"/>
      <c r="G334" s="116" t="s">
        <v>1441</v>
      </c>
      <c r="H334" s="281"/>
      <c r="I334" s="281"/>
      <c r="J334" s="281"/>
      <c r="K334" s="281"/>
      <c r="L334" s="281"/>
      <c r="M334" s="281"/>
      <c r="N334" s="265"/>
    </row>
    <row r="335" spans="1:14" ht="14.25" customHeight="1" x14ac:dyDescent="0.2">
      <c r="A335" s="117"/>
      <c r="B335" s="118"/>
      <c r="D335" s="213"/>
      <c r="E335" s="100"/>
      <c r="F335" s="100"/>
      <c r="G335" s="100"/>
      <c r="H335" s="282"/>
      <c r="I335" s="282"/>
      <c r="J335" s="282"/>
      <c r="K335" s="282"/>
      <c r="L335" s="282"/>
      <c r="M335" s="282"/>
      <c r="N335" s="264"/>
    </row>
    <row r="336" spans="1:14" ht="15" x14ac:dyDescent="0.25">
      <c r="A336" s="173" t="s">
        <v>1590</v>
      </c>
      <c r="B336" s="112" t="s">
        <v>1702</v>
      </c>
      <c r="C336" s="111" t="s">
        <v>24</v>
      </c>
      <c r="D336" s="213" t="s">
        <v>2324</v>
      </c>
      <c r="E336" s="100" t="s">
        <v>2425</v>
      </c>
      <c r="F336" s="100"/>
      <c r="G336" s="100"/>
      <c r="H336" s="280" t="s">
        <v>1441</v>
      </c>
      <c r="I336" s="280"/>
      <c r="J336" s="280"/>
      <c r="K336" s="280"/>
      <c r="L336" s="282"/>
      <c r="M336" s="282"/>
      <c r="N336" s="264" t="s">
        <v>2348</v>
      </c>
    </row>
    <row r="337" spans="1:14" ht="14.25" customHeight="1" x14ac:dyDescent="0.2">
      <c r="A337" s="117"/>
      <c r="B337" s="112" t="s">
        <v>1703</v>
      </c>
      <c r="C337" s="111" t="str">
        <f t="shared" ref="C337" si="22">C336</f>
        <v>1,5 pkm</v>
      </c>
      <c r="D337" s="213" t="s">
        <v>2324</v>
      </c>
      <c r="E337" s="100" t="s">
        <v>2425</v>
      </c>
      <c r="F337" s="100"/>
      <c r="G337" s="100"/>
      <c r="H337" s="280" t="s">
        <v>1441</v>
      </c>
      <c r="I337" s="280"/>
      <c r="J337" s="280"/>
      <c r="K337" s="280"/>
      <c r="L337" s="280" t="s">
        <v>1441</v>
      </c>
      <c r="M337" s="282"/>
      <c r="N337" s="264" t="s">
        <v>2347</v>
      </c>
    </row>
    <row r="338" spans="1:14" ht="14.25" customHeight="1" x14ac:dyDescent="0.2">
      <c r="A338" s="123"/>
      <c r="B338" s="115" t="s">
        <v>1701</v>
      </c>
      <c r="C338" s="97" t="s">
        <v>11</v>
      </c>
      <c r="D338" s="214" t="s">
        <v>2324</v>
      </c>
      <c r="E338" s="109" t="s">
        <v>2422</v>
      </c>
      <c r="F338" s="109"/>
      <c r="G338" s="116" t="s">
        <v>1441</v>
      </c>
      <c r="H338" s="281"/>
      <c r="I338" s="281"/>
      <c r="J338" s="281"/>
      <c r="K338" s="281"/>
      <c r="L338" s="281"/>
      <c r="M338" s="281"/>
      <c r="N338" s="265"/>
    </row>
    <row r="339" spans="1:14" ht="14.25" customHeight="1" x14ac:dyDescent="0.2">
      <c r="A339" s="117"/>
      <c r="B339" s="118"/>
      <c r="D339" s="213"/>
      <c r="E339" s="100"/>
      <c r="F339" s="100"/>
      <c r="G339" s="100"/>
      <c r="H339" s="282"/>
      <c r="I339" s="282"/>
      <c r="J339" s="282"/>
      <c r="K339" s="282"/>
      <c r="L339" s="282"/>
      <c r="M339" s="282"/>
      <c r="N339" s="264"/>
    </row>
    <row r="340" spans="1:14" ht="15" x14ac:dyDescent="0.25">
      <c r="A340" s="173" t="s">
        <v>1589</v>
      </c>
      <c r="B340" s="112" t="s">
        <v>1704</v>
      </c>
      <c r="C340" s="111" t="s">
        <v>24</v>
      </c>
      <c r="D340" s="213" t="s">
        <v>2324</v>
      </c>
      <c r="E340" s="100" t="s">
        <v>2425</v>
      </c>
      <c r="F340" s="100"/>
      <c r="G340" s="100"/>
      <c r="H340" s="280" t="s">
        <v>1441</v>
      </c>
      <c r="I340" s="280"/>
      <c r="J340" s="280"/>
      <c r="K340" s="280"/>
      <c r="L340" s="282"/>
      <c r="M340" s="282"/>
      <c r="N340" s="264" t="s">
        <v>2333</v>
      </c>
    </row>
    <row r="341" spans="1:14" ht="15" x14ac:dyDescent="0.25">
      <c r="A341" s="173"/>
      <c r="B341" s="112" t="s">
        <v>1705</v>
      </c>
      <c r="C341" s="111" t="str">
        <f t="shared" ref="C341:C342" si="23">C340</f>
        <v>1,5 pkm</v>
      </c>
      <c r="D341" s="213" t="s">
        <v>2324</v>
      </c>
      <c r="E341" s="100" t="s">
        <v>2425</v>
      </c>
      <c r="F341" s="100"/>
      <c r="G341" s="100"/>
      <c r="H341" s="280" t="s">
        <v>1441</v>
      </c>
      <c r="I341" s="280"/>
      <c r="J341" s="280"/>
      <c r="K341" s="280"/>
      <c r="L341" s="280" t="s">
        <v>1441</v>
      </c>
      <c r="M341" s="282"/>
      <c r="N341" s="264" t="s">
        <v>2349</v>
      </c>
    </row>
    <row r="342" spans="1:14" ht="15" x14ac:dyDescent="0.25">
      <c r="A342" s="173"/>
      <c r="B342" s="112" t="s">
        <v>1706</v>
      </c>
      <c r="C342" s="111" t="str">
        <f t="shared" si="23"/>
        <v>1,5 pkm</v>
      </c>
      <c r="D342" s="213" t="s">
        <v>2324</v>
      </c>
      <c r="E342" s="100" t="s">
        <v>2425</v>
      </c>
      <c r="F342" s="100"/>
      <c r="G342" s="102"/>
      <c r="H342" s="280" t="s">
        <v>1441</v>
      </c>
      <c r="I342" s="280"/>
      <c r="J342" s="280"/>
      <c r="K342" s="280"/>
      <c r="L342" s="280" t="s">
        <v>1441</v>
      </c>
      <c r="M342" s="280" t="s">
        <v>1441</v>
      </c>
      <c r="N342" s="264" t="s">
        <v>2335</v>
      </c>
    </row>
    <row r="343" spans="1:14" ht="15" x14ac:dyDescent="0.25">
      <c r="A343" s="172"/>
      <c r="B343" s="115" t="s">
        <v>1707</v>
      </c>
      <c r="C343" s="97" t="s">
        <v>11</v>
      </c>
      <c r="D343" s="214" t="s">
        <v>2324</v>
      </c>
      <c r="E343" s="109" t="s">
        <v>2422</v>
      </c>
      <c r="F343" s="109"/>
      <c r="G343" s="116" t="s">
        <v>1441</v>
      </c>
      <c r="H343" s="281"/>
      <c r="I343" s="281"/>
      <c r="J343" s="281"/>
      <c r="K343" s="281"/>
      <c r="L343" s="281"/>
      <c r="M343" s="281"/>
      <c r="N343" s="265"/>
    </row>
    <row r="344" spans="1:14" ht="14.25" customHeight="1" x14ac:dyDescent="0.2">
      <c r="A344" s="117"/>
      <c r="B344" s="118"/>
      <c r="D344" s="213"/>
      <c r="E344" s="100"/>
      <c r="F344" s="100"/>
      <c r="G344" s="100"/>
      <c r="H344" s="282"/>
      <c r="I344" s="282"/>
      <c r="J344" s="282"/>
      <c r="K344" s="282"/>
      <c r="L344" s="282"/>
      <c r="M344" s="282"/>
      <c r="N344" s="264"/>
    </row>
    <row r="345" spans="1:14" ht="15" x14ac:dyDescent="0.25">
      <c r="A345" s="173" t="s">
        <v>1588</v>
      </c>
      <c r="B345" s="112" t="s">
        <v>1708</v>
      </c>
      <c r="C345" s="111" t="s">
        <v>24</v>
      </c>
      <c r="D345" s="213" t="s">
        <v>2324</v>
      </c>
      <c r="E345" s="100" t="s">
        <v>2422</v>
      </c>
      <c r="F345" s="100"/>
      <c r="G345" s="100"/>
      <c r="H345" s="280" t="s">
        <v>1441</v>
      </c>
      <c r="I345" s="280"/>
      <c r="J345" s="280"/>
      <c r="K345" s="280"/>
      <c r="L345" s="282"/>
      <c r="M345" s="282"/>
      <c r="N345" s="264" t="s">
        <v>2350</v>
      </c>
    </row>
    <row r="346" spans="1:14" ht="14.25" customHeight="1" x14ac:dyDescent="0.2">
      <c r="A346" s="117"/>
      <c r="B346" s="112" t="s">
        <v>1709</v>
      </c>
      <c r="C346" s="111" t="str">
        <f t="shared" ref="C346:C347" si="24">C345</f>
        <v>1,5 pkm</v>
      </c>
      <c r="D346" s="213" t="s">
        <v>2324</v>
      </c>
      <c r="E346" s="100" t="s">
        <v>2422</v>
      </c>
      <c r="F346" s="100"/>
      <c r="G346" s="100"/>
      <c r="H346" s="280" t="s">
        <v>1441</v>
      </c>
      <c r="I346" s="280" t="s">
        <v>1441</v>
      </c>
      <c r="J346" s="280"/>
      <c r="K346" s="280"/>
      <c r="M346" s="282"/>
      <c r="N346" s="264" t="s">
        <v>2351</v>
      </c>
    </row>
    <row r="347" spans="1:14" ht="14.25" customHeight="1" x14ac:dyDescent="0.2">
      <c r="A347" s="117"/>
      <c r="B347" s="112" t="s">
        <v>1710</v>
      </c>
      <c r="C347" s="111" t="str">
        <f t="shared" si="24"/>
        <v>1,5 pkm</v>
      </c>
      <c r="D347" s="213" t="s">
        <v>2324</v>
      </c>
      <c r="E347" s="100" t="s">
        <v>2422</v>
      </c>
      <c r="F347" s="100"/>
      <c r="G347" s="102"/>
      <c r="H347" s="280" t="s">
        <v>1441</v>
      </c>
      <c r="I347" s="280" t="s">
        <v>1441</v>
      </c>
      <c r="J347" s="280"/>
      <c r="K347" s="280"/>
      <c r="M347" s="280" t="s">
        <v>1441</v>
      </c>
      <c r="N347" s="264" t="s">
        <v>2335</v>
      </c>
    </row>
    <row r="348" spans="1:14" ht="14.25" customHeight="1" x14ac:dyDescent="0.2">
      <c r="A348" s="123"/>
      <c r="B348" s="115" t="s">
        <v>1711</v>
      </c>
      <c r="C348" s="97" t="s">
        <v>11</v>
      </c>
      <c r="D348" s="214" t="s">
        <v>2324</v>
      </c>
      <c r="E348" s="109" t="s">
        <v>2422</v>
      </c>
      <c r="F348" s="109"/>
      <c r="G348" s="116" t="s">
        <v>1441</v>
      </c>
      <c r="H348" s="281"/>
      <c r="I348" s="281"/>
      <c r="J348" s="281"/>
      <c r="K348" s="281"/>
      <c r="L348" s="281"/>
      <c r="M348" s="281"/>
      <c r="N348" s="265"/>
    </row>
    <row r="349" spans="1:14" ht="14.25" customHeight="1" x14ac:dyDescent="0.2">
      <c r="A349" s="117"/>
      <c r="D349" s="213"/>
      <c r="E349" s="100"/>
      <c r="F349" s="100"/>
      <c r="G349" s="100"/>
      <c r="H349" s="282"/>
      <c r="I349" s="282"/>
      <c r="J349" s="282"/>
      <c r="K349" s="282"/>
      <c r="L349" s="282"/>
      <c r="M349" s="282"/>
      <c r="N349" s="264"/>
    </row>
    <row r="350" spans="1:14" ht="15" x14ac:dyDescent="0.25">
      <c r="A350" s="173" t="s">
        <v>1587</v>
      </c>
      <c r="B350" s="112" t="str">
        <f t="shared" ref="B350:C351" si="25">B332</f>
        <v>transport, passenger car, medium size, diesel, EURO 5 | transport, passenger car, medium size, diesel, EURO 5 | cut-off, U - NC</v>
      </c>
      <c r="C350" s="154" t="str">
        <f t="shared" si="25"/>
        <v>1,5 pkm</v>
      </c>
      <c r="D350" s="213" t="s">
        <v>2324</v>
      </c>
      <c r="E350" s="100" t="s">
        <v>2425</v>
      </c>
      <c r="F350" s="100"/>
      <c r="G350" s="100"/>
      <c r="H350" s="280" t="s">
        <v>1441</v>
      </c>
      <c r="I350" s="280"/>
      <c r="J350" s="280"/>
      <c r="K350" s="280"/>
      <c r="L350" s="282"/>
      <c r="M350" s="282"/>
      <c r="N350" s="264" t="s">
        <v>2346</v>
      </c>
    </row>
    <row r="351" spans="1:14" ht="14.25" customHeight="1" x14ac:dyDescent="0.2">
      <c r="A351" s="117"/>
      <c r="B351" s="112" t="str">
        <f>B333</f>
        <v>transport, passenger car, medium size, diesel, EURO 5 | transport, passenger car, medium size, diesel, EURO 5 | cut-off, U - NC - NF</v>
      </c>
      <c r="C351" s="154" t="str">
        <f t="shared" si="25"/>
        <v>1,5 pkm</v>
      </c>
      <c r="D351" s="213" t="s">
        <v>2324</v>
      </c>
      <c r="E351" s="100" t="s">
        <v>2425</v>
      </c>
      <c r="F351" s="100"/>
      <c r="G351" s="100"/>
      <c r="H351" s="280" t="s">
        <v>1441</v>
      </c>
      <c r="I351" s="280" t="s">
        <v>1441</v>
      </c>
      <c r="J351" s="280"/>
      <c r="K351" s="280"/>
      <c r="M351" s="282"/>
      <c r="N351" s="264" t="s">
        <v>2347</v>
      </c>
    </row>
    <row r="352" spans="1:14" ht="14.25" customHeight="1" x14ac:dyDescent="0.2">
      <c r="A352" s="117"/>
      <c r="B352" s="112" t="s">
        <v>1712</v>
      </c>
      <c r="C352" s="111" t="str">
        <f t="shared" ref="C352" si="26">C351</f>
        <v>1,5 pkm</v>
      </c>
      <c r="D352" s="213" t="s">
        <v>2324</v>
      </c>
      <c r="E352" s="100" t="s">
        <v>2425</v>
      </c>
      <c r="F352" s="102"/>
      <c r="G352" s="100"/>
      <c r="H352" s="280" t="s">
        <v>1441</v>
      </c>
      <c r="I352" s="280" t="s">
        <v>1441</v>
      </c>
      <c r="J352" s="280"/>
      <c r="K352" s="280"/>
      <c r="M352" s="280" t="s">
        <v>1441</v>
      </c>
      <c r="N352" s="275" t="s">
        <v>2309</v>
      </c>
    </row>
    <row r="353" spans="1:15" ht="14.25" customHeight="1" x14ac:dyDescent="0.2">
      <c r="A353" s="123"/>
      <c r="B353" s="124" t="s">
        <v>1713</v>
      </c>
      <c r="C353" s="97" t="s">
        <v>11</v>
      </c>
      <c r="D353" s="214" t="s">
        <v>2326</v>
      </c>
      <c r="E353" s="109" t="s">
        <v>2422</v>
      </c>
      <c r="F353" s="109"/>
      <c r="G353" s="116" t="s">
        <v>1441</v>
      </c>
      <c r="H353" s="281"/>
      <c r="I353" s="281"/>
      <c r="J353" s="281"/>
      <c r="K353" s="281"/>
      <c r="L353" s="281"/>
      <c r="M353" s="281"/>
      <c r="N353" s="265" t="s">
        <v>2311</v>
      </c>
    </row>
    <row r="354" spans="1:15" ht="14.25" customHeight="1" x14ac:dyDescent="0.2">
      <c r="A354" s="117"/>
      <c r="D354" s="213"/>
      <c r="E354" s="100"/>
      <c r="F354" s="100"/>
      <c r="G354" s="100"/>
      <c r="H354" s="282"/>
      <c r="I354" s="282"/>
      <c r="J354" s="282"/>
      <c r="K354" s="282"/>
      <c r="L354" s="282"/>
      <c r="M354" s="282"/>
      <c r="N354" s="264"/>
    </row>
    <row r="355" spans="1:15" ht="15" x14ac:dyDescent="0.25">
      <c r="A355" s="173" t="s">
        <v>1586</v>
      </c>
      <c r="B355" s="112" t="str">
        <f>B336</f>
        <v>transport, passenger car, medium size, petrol, EURO 5 | transport, passenger car, medium size, petrol, EURO 5 | cut-off, U - NC</v>
      </c>
      <c r="C355" s="154" t="str">
        <f t="shared" ref="C355:C356" si="27">C336</f>
        <v>1,5 pkm</v>
      </c>
      <c r="D355" s="213" t="s">
        <v>2324</v>
      </c>
      <c r="E355" s="100" t="s">
        <v>2425</v>
      </c>
      <c r="F355" s="100"/>
      <c r="G355" s="100"/>
      <c r="H355" s="280" t="s">
        <v>1441</v>
      </c>
      <c r="I355" s="280"/>
      <c r="J355" s="280"/>
      <c r="K355" s="280"/>
      <c r="L355" s="282"/>
      <c r="M355" s="282"/>
      <c r="N355" s="264" t="s">
        <v>2348</v>
      </c>
    </row>
    <row r="356" spans="1:15" ht="14.25" customHeight="1" x14ac:dyDescent="0.2">
      <c r="A356" s="117"/>
      <c r="B356" s="112" t="str">
        <f>B337</f>
        <v>transport, passenger car, medium size, petrol, EURO 5 | transport, passenger car, medium size, petrol, EURO 5 | cut-off, U - NC - NF</v>
      </c>
      <c r="C356" s="154" t="str">
        <f t="shared" si="27"/>
        <v>1,5 pkm</v>
      </c>
      <c r="D356" s="213" t="s">
        <v>2324</v>
      </c>
      <c r="E356" s="100" t="s">
        <v>2425</v>
      </c>
      <c r="F356" s="100"/>
      <c r="G356" s="100"/>
      <c r="H356" s="280" t="s">
        <v>1441</v>
      </c>
      <c r="I356" s="280" t="s">
        <v>1441</v>
      </c>
      <c r="J356" s="280"/>
      <c r="K356" s="280"/>
      <c r="M356" s="282"/>
      <c r="N356" s="264" t="s">
        <v>2352</v>
      </c>
    </row>
    <row r="357" spans="1:15" ht="14.25" customHeight="1" x14ac:dyDescent="0.2">
      <c r="A357" s="117"/>
      <c r="B357" s="112" t="s">
        <v>1714</v>
      </c>
      <c r="C357" s="111" t="str">
        <f t="shared" ref="C357" si="28">C356</f>
        <v>1,5 pkm</v>
      </c>
      <c r="D357" s="213" t="s">
        <v>2324</v>
      </c>
      <c r="E357" s="100" t="s">
        <v>2425</v>
      </c>
      <c r="F357" s="102"/>
      <c r="G357" s="100"/>
      <c r="H357" s="280" t="s">
        <v>1441</v>
      </c>
      <c r="I357" s="280" t="s">
        <v>1441</v>
      </c>
      <c r="J357" s="280"/>
      <c r="K357" s="280"/>
      <c r="M357" s="280" t="s">
        <v>1441</v>
      </c>
      <c r="N357" s="275" t="s">
        <v>2309</v>
      </c>
    </row>
    <row r="358" spans="1:15" ht="14.25" customHeight="1" x14ac:dyDescent="0.2">
      <c r="A358" s="123"/>
      <c r="B358" s="124" t="s">
        <v>1715</v>
      </c>
      <c r="C358" s="97" t="s">
        <v>11</v>
      </c>
      <c r="D358" s="214" t="s">
        <v>2326</v>
      </c>
      <c r="E358" s="109" t="s">
        <v>2422</v>
      </c>
      <c r="F358" s="109"/>
      <c r="G358" s="116" t="s">
        <v>1441</v>
      </c>
      <c r="H358" s="281"/>
      <c r="I358" s="281"/>
      <c r="J358" s="281"/>
      <c r="K358" s="281"/>
      <c r="L358" s="281"/>
      <c r="M358" s="281"/>
      <c r="N358" s="265" t="s">
        <v>2355</v>
      </c>
    </row>
    <row r="359" spans="1:15" ht="14.25" customHeight="1" x14ac:dyDescent="0.2">
      <c r="A359" s="117"/>
      <c r="D359" s="213"/>
      <c r="E359" s="100"/>
      <c r="F359" s="100"/>
      <c r="G359" s="100"/>
      <c r="H359" s="282"/>
      <c r="I359" s="282"/>
      <c r="J359" s="282"/>
      <c r="K359" s="282"/>
      <c r="L359" s="282"/>
      <c r="M359" s="282"/>
      <c r="N359" s="264"/>
    </row>
    <row r="360" spans="1:15" ht="15" x14ac:dyDescent="0.25">
      <c r="A360" s="173" t="s">
        <v>25</v>
      </c>
      <c r="B360" s="112" t="s">
        <v>1718</v>
      </c>
      <c r="C360" s="111" t="s">
        <v>24</v>
      </c>
      <c r="D360" s="213" t="s">
        <v>2324</v>
      </c>
      <c r="E360" s="100" t="s">
        <v>2422</v>
      </c>
      <c r="F360" s="102"/>
      <c r="G360" s="100"/>
      <c r="H360" s="280" t="s">
        <v>1441</v>
      </c>
      <c r="I360" s="280"/>
      <c r="J360" s="280" t="s">
        <v>1441</v>
      </c>
      <c r="K360" s="280"/>
      <c r="M360" s="282"/>
      <c r="N360" s="270" t="s">
        <v>2353</v>
      </c>
    </row>
    <row r="361" spans="1:15" ht="14.25" customHeight="1" x14ac:dyDescent="0.2">
      <c r="A361" s="123"/>
      <c r="B361" s="124" t="s">
        <v>1716</v>
      </c>
      <c r="C361" s="97" t="s">
        <v>11</v>
      </c>
      <c r="D361" s="214" t="s">
        <v>2326</v>
      </c>
      <c r="E361" s="109" t="s">
        <v>2422</v>
      </c>
      <c r="F361" s="109"/>
      <c r="G361" s="116" t="s">
        <v>1441</v>
      </c>
      <c r="H361" s="281"/>
      <c r="I361" s="281"/>
      <c r="J361" s="281"/>
      <c r="K361" s="281"/>
      <c r="L361" s="281"/>
      <c r="M361" s="281"/>
      <c r="N361" s="265" t="s">
        <v>2354</v>
      </c>
    </row>
    <row r="362" spans="1:15" ht="14.25" customHeight="1" x14ac:dyDescent="0.2">
      <c r="A362" s="117"/>
      <c r="D362" s="216"/>
      <c r="N362" s="270"/>
      <c r="O362" s="77"/>
    </row>
    <row r="363" spans="1:15" ht="15" x14ac:dyDescent="0.25">
      <c r="A363" s="173" t="s">
        <v>23</v>
      </c>
      <c r="B363" s="142" t="s">
        <v>1717</v>
      </c>
      <c r="C363" s="111" t="s">
        <v>11</v>
      </c>
      <c r="D363" s="213" t="s">
        <v>2289</v>
      </c>
      <c r="E363" s="100" t="s">
        <v>2421</v>
      </c>
      <c r="F363" s="100"/>
      <c r="G363" s="99" t="s">
        <v>1441</v>
      </c>
      <c r="H363" s="282"/>
      <c r="I363" s="282"/>
      <c r="J363" s="282"/>
      <c r="K363" s="282"/>
      <c r="L363" s="282"/>
      <c r="M363" s="282"/>
      <c r="N363" s="264"/>
      <c r="O363" s="77"/>
    </row>
    <row r="364" spans="1:15" ht="14.25" customHeight="1" x14ac:dyDescent="0.2">
      <c r="A364" s="123"/>
      <c r="B364" s="141" t="s">
        <v>1719</v>
      </c>
      <c r="C364" s="97" t="s">
        <v>20</v>
      </c>
      <c r="D364" s="219" t="s">
        <v>2289</v>
      </c>
      <c r="E364" s="153" t="s">
        <v>2421</v>
      </c>
      <c r="F364" s="153"/>
      <c r="G364" s="153"/>
      <c r="H364" s="289" t="s">
        <v>1441</v>
      </c>
      <c r="I364" s="289"/>
      <c r="J364" s="289"/>
      <c r="K364" s="289" t="s">
        <v>1441</v>
      </c>
      <c r="L364" s="290"/>
      <c r="M364" s="290"/>
      <c r="N364" s="268" t="s">
        <v>2356</v>
      </c>
    </row>
    <row r="365" spans="1:15" ht="14.25" customHeight="1" x14ac:dyDescent="0.2">
      <c r="A365" s="117"/>
      <c r="D365" s="216"/>
      <c r="N365" s="270"/>
      <c r="O365" s="77"/>
    </row>
    <row r="366" spans="1:15" ht="15" x14ac:dyDescent="0.25">
      <c r="A366" s="173" t="s">
        <v>22</v>
      </c>
      <c r="B366" s="142" t="s">
        <v>1720</v>
      </c>
      <c r="C366" s="111" t="s">
        <v>11</v>
      </c>
      <c r="D366" s="213" t="s">
        <v>2289</v>
      </c>
      <c r="E366" s="100" t="s">
        <v>2421</v>
      </c>
      <c r="F366" s="100"/>
      <c r="G366" s="99" t="s">
        <v>1441</v>
      </c>
      <c r="H366" s="282"/>
      <c r="I366" s="282"/>
      <c r="J366" s="282"/>
      <c r="K366" s="282"/>
      <c r="L366" s="282"/>
      <c r="M366" s="282"/>
      <c r="N366" s="264"/>
      <c r="O366" s="77"/>
    </row>
    <row r="367" spans="1:15" ht="14.25" customHeight="1" x14ac:dyDescent="0.2">
      <c r="A367" s="123"/>
      <c r="B367" s="141" t="s">
        <v>1721</v>
      </c>
      <c r="C367" s="97" t="s">
        <v>20</v>
      </c>
      <c r="D367" s="219" t="s">
        <v>2289</v>
      </c>
      <c r="E367" s="153" t="s">
        <v>2421</v>
      </c>
      <c r="F367" s="153"/>
      <c r="G367" s="153"/>
      <c r="H367" s="289" t="s">
        <v>1441</v>
      </c>
      <c r="I367" s="289"/>
      <c r="J367" s="289"/>
      <c r="K367" s="289" t="s">
        <v>1441</v>
      </c>
      <c r="L367" s="290"/>
      <c r="M367" s="290"/>
      <c r="N367" s="268" t="s">
        <v>2356</v>
      </c>
      <c r="O367" s="77"/>
    </row>
    <row r="368" spans="1:15" ht="15" x14ac:dyDescent="0.25">
      <c r="A368" s="173"/>
      <c r="C368" s="125"/>
      <c r="D368" s="216"/>
      <c r="N368" s="270"/>
      <c r="O368" s="77"/>
    </row>
    <row r="369" spans="1:15" ht="15" x14ac:dyDescent="0.25">
      <c r="A369" s="173" t="s">
        <v>1585</v>
      </c>
      <c r="B369" s="112" t="s">
        <v>1722</v>
      </c>
      <c r="C369" s="111" t="s">
        <v>9</v>
      </c>
      <c r="D369" s="213" t="s">
        <v>2324</v>
      </c>
      <c r="E369" s="100" t="s">
        <v>2424</v>
      </c>
      <c r="H369" s="280" t="s">
        <v>1441</v>
      </c>
      <c r="I369" s="280"/>
      <c r="J369" s="280" t="s">
        <v>1441</v>
      </c>
      <c r="K369" s="280"/>
      <c r="N369" s="270" t="s">
        <v>2353</v>
      </c>
      <c r="O369" s="77"/>
    </row>
    <row r="370" spans="1:15" ht="15" x14ac:dyDescent="0.25">
      <c r="A370" s="172"/>
      <c r="B370" s="124" t="s">
        <v>1723</v>
      </c>
      <c r="C370" s="97" t="s">
        <v>11</v>
      </c>
      <c r="D370" s="214" t="s">
        <v>2324</v>
      </c>
      <c r="E370" s="109" t="s">
        <v>2422</v>
      </c>
      <c r="F370" s="116" t="s">
        <v>1441</v>
      </c>
      <c r="G370" s="153"/>
      <c r="H370" s="290"/>
      <c r="I370" s="290"/>
      <c r="J370" s="290"/>
      <c r="K370" s="290"/>
      <c r="L370" s="290"/>
      <c r="M370" s="290"/>
      <c r="N370" s="268"/>
      <c r="O370" s="77"/>
    </row>
    <row r="371" spans="1:15" ht="15" x14ac:dyDescent="0.25">
      <c r="A371" s="173"/>
      <c r="C371" s="125"/>
      <c r="D371" s="216"/>
      <c r="N371" s="270"/>
      <c r="O371" s="77"/>
    </row>
    <row r="372" spans="1:15" ht="15" x14ac:dyDescent="0.25">
      <c r="A372" s="173" t="s">
        <v>1584</v>
      </c>
      <c r="B372" s="112" t="s">
        <v>1724</v>
      </c>
      <c r="C372" s="111" t="s">
        <v>19</v>
      </c>
      <c r="D372" s="213" t="s">
        <v>2324</v>
      </c>
      <c r="E372" s="100" t="s">
        <v>2424</v>
      </c>
      <c r="H372" s="280" t="s">
        <v>1441</v>
      </c>
      <c r="I372" s="280"/>
      <c r="J372" s="280"/>
      <c r="K372" s="280"/>
      <c r="N372" s="264" t="s">
        <v>2348</v>
      </c>
      <c r="O372" s="77"/>
    </row>
    <row r="373" spans="1:15" ht="15" x14ac:dyDescent="0.25">
      <c r="A373" s="173"/>
      <c r="B373" s="112" t="s">
        <v>1725</v>
      </c>
      <c r="C373" s="111" t="s">
        <v>19</v>
      </c>
      <c r="D373" s="213" t="s">
        <v>2324</v>
      </c>
      <c r="E373" s="100" t="s">
        <v>2424</v>
      </c>
      <c r="H373" s="280" t="s">
        <v>1441</v>
      </c>
      <c r="I373" s="280"/>
      <c r="J373" s="280"/>
      <c r="K373" s="280"/>
      <c r="L373" s="280" t="s">
        <v>1441</v>
      </c>
      <c r="M373" s="280" t="s">
        <v>1441</v>
      </c>
      <c r="N373" s="264" t="s">
        <v>2357</v>
      </c>
      <c r="O373" s="77"/>
    </row>
    <row r="374" spans="1:15" ht="15" x14ac:dyDescent="0.25">
      <c r="A374" s="173"/>
      <c r="B374" s="112" t="s">
        <v>1726</v>
      </c>
      <c r="C374" s="111" t="s">
        <v>19</v>
      </c>
      <c r="D374" s="213" t="s">
        <v>2324</v>
      </c>
      <c r="E374" s="100" t="s">
        <v>2424</v>
      </c>
      <c r="H374" s="280" t="s">
        <v>1441</v>
      </c>
      <c r="I374" s="280"/>
      <c r="J374" s="280"/>
      <c r="K374" s="280"/>
      <c r="L374" s="280" t="s">
        <v>1441</v>
      </c>
      <c r="N374" s="264" t="s">
        <v>2358</v>
      </c>
      <c r="O374" s="77"/>
    </row>
    <row r="375" spans="1:15" ht="15" x14ac:dyDescent="0.25">
      <c r="A375" s="172"/>
      <c r="B375" s="124" t="s">
        <v>1727</v>
      </c>
      <c r="C375" s="97" t="s">
        <v>11</v>
      </c>
      <c r="D375" s="214" t="s">
        <v>2324</v>
      </c>
      <c r="E375" s="109" t="s">
        <v>2422</v>
      </c>
      <c r="F375" s="116" t="s">
        <v>1441</v>
      </c>
      <c r="G375" s="153"/>
      <c r="H375" s="290"/>
      <c r="I375" s="290"/>
      <c r="J375" s="290"/>
      <c r="K375" s="290"/>
      <c r="L375" s="290"/>
      <c r="M375" s="290"/>
      <c r="N375" s="268"/>
      <c r="O375" s="77"/>
    </row>
    <row r="376" spans="1:15" ht="15" x14ac:dyDescent="0.25">
      <c r="A376" s="173"/>
      <c r="B376" s="102"/>
      <c r="D376" s="216"/>
      <c r="N376" s="270"/>
      <c r="O376" s="77"/>
    </row>
    <row r="377" spans="1:15" ht="15" x14ac:dyDescent="0.25">
      <c r="A377" s="173" t="s">
        <v>1595</v>
      </c>
      <c r="B377" s="112" t="s">
        <v>1728</v>
      </c>
      <c r="C377" s="111" t="s">
        <v>9</v>
      </c>
      <c r="D377" s="213" t="s">
        <v>2324</v>
      </c>
      <c r="E377" s="100" t="s">
        <v>2421</v>
      </c>
      <c r="H377" s="280" t="s">
        <v>1441</v>
      </c>
      <c r="I377" s="280"/>
      <c r="J377" s="280" t="s">
        <v>1441</v>
      </c>
      <c r="K377" s="280"/>
      <c r="N377" s="276" t="s">
        <v>1729</v>
      </c>
      <c r="O377" s="77"/>
    </row>
    <row r="378" spans="1:15" ht="15" x14ac:dyDescent="0.25">
      <c r="A378" s="173"/>
      <c r="B378" s="112" t="s">
        <v>1766</v>
      </c>
      <c r="C378" s="111" t="s">
        <v>9</v>
      </c>
      <c r="D378" s="213" t="s">
        <v>2324</v>
      </c>
      <c r="E378" s="100" t="s">
        <v>2421</v>
      </c>
      <c r="H378" s="280" t="s">
        <v>1441</v>
      </c>
      <c r="I378" s="280" t="s">
        <v>1441</v>
      </c>
      <c r="J378" s="280" t="s">
        <v>1441</v>
      </c>
      <c r="K378" s="280"/>
      <c r="N378" s="276" t="s">
        <v>2359</v>
      </c>
      <c r="O378" s="77"/>
    </row>
    <row r="379" spans="1:15" ht="15" x14ac:dyDescent="0.25">
      <c r="A379" s="173"/>
      <c r="B379" s="112" t="s">
        <v>1730</v>
      </c>
      <c r="C379" s="111" t="s">
        <v>9</v>
      </c>
      <c r="D379" s="213" t="s">
        <v>2324</v>
      </c>
      <c r="E379" s="100" t="s">
        <v>2421</v>
      </c>
      <c r="H379" s="280" t="s">
        <v>1441</v>
      </c>
      <c r="I379" s="280" t="s">
        <v>1441</v>
      </c>
      <c r="J379" s="280" t="s">
        <v>1441</v>
      </c>
      <c r="K379" s="280"/>
      <c r="L379" s="280"/>
      <c r="M379" s="280" t="s">
        <v>1441</v>
      </c>
      <c r="N379" s="264" t="s">
        <v>2360</v>
      </c>
      <c r="O379" s="77"/>
    </row>
    <row r="380" spans="1:15" ht="15" x14ac:dyDescent="0.25">
      <c r="A380" s="172"/>
      <c r="B380" s="124" t="s">
        <v>1731</v>
      </c>
      <c r="C380" s="97" t="s">
        <v>11</v>
      </c>
      <c r="D380" s="214" t="s">
        <v>2324</v>
      </c>
      <c r="E380" s="109" t="s">
        <v>2422</v>
      </c>
      <c r="F380" s="153"/>
      <c r="G380" s="116" t="s">
        <v>1441</v>
      </c>
      <c r="H380" s="290"/>
      <c r="I380" s="290"/>
      <c r="J380" s="290"/>
      <c r="K380" s="290"/>
      <c r="L380" s="290"/>
      <c r="M380" s="290"/>
      <c r="N380" s="268"/>
      <c r="O380" s="77"/>
    </row>
    <row r="381" spans="1:15" ht="15" x14ac:dyDescent="0.25">
      <c r="A381" s="173"/>
      <c r="B381" s="102"/>
      <c r="D381" s="216"/>
      <c r="N381" s="270"/>
      <c r="O381" s="77"/>
    </row>
    <row r="382" spans="1:15" ht="15" x14ac:dyDescent="0.25">
      <c r="A382" s="173" t="s">
        <v>1596</v>
      </c>
      <c r="B382" s="112" t="s">
        <v>1732</v>
      </c>
      <c r="C382" s="111" t="s">
        <v>9</v>
      </c>
      <c r="D382" s="213" t="s">
        <v>2324</v>
      </c>
      <c r="E382" s="100" t="s">
        <v>2421</v>
      </c>
      <c r="H382" s="280" t="s">
        <v>1441</v>
      </c>
      <c r="I382" s="280"/>
      <c r="J382" s="280" t="s">
        <v>1441</v>
      </c>
      <c r="K382" s="280"/>
      <c r="N382" s="270" t="s">
        <v>2353</v>
      </c>
      <c r="O382" s="77"/>
    </row>
    <row r="383" spans="1:15" ht="15" x14ac:dyDescent="0.25">
      <c r="A383" s="172"/>
      <c r="B383" s="124" t="s">
        <v>1733</v>
      </c>
      <c r="C383" s="97" t="s">
        <v>11</v>
      </c>
      <c r="D383" s="214" t="s">
        <v>2324</v>
      </c>
      <c r="E383" s="109" t="s">
        <v>2422</v>
      </c>
      <c r="F383" s="153"/>
      <c r="G383" s="116" t="s">
        <v>1441</v>
      </c>
      <c r="H383" s="290"/>
      <c r="I383" s="290"/>
      <c r="J383" s="290"/>
      <c r="K383" s="290"/>
      <c r="L383" s="290"/>
      <c r="M383" s="290"/>
      <c r="N383" s="268"/>
      <c r="O383" s="77"/>
    </row>
    <row r="384" spans="1:15" ht="15" x14ac:dyDescent="0.25">
      <c r="A384" s="173"/>
      <c r="B384" s="102"/>
      <c r="D384" s="216"/>
      <c r="N384" s="270"/>
      <c r="O384" s="77"/>
    </row>
    <row r="385" spans="1:15" ht="15" x14ac:dyDescent="0.25">
      <c r="A385" s="173" t="s">
        <v>1597</v>
      </c>
      <c r="B385" s="112" t="s">
        <v>1734</v>
      </c>
      <c r="C385" s="111" t="s">
        <v>9</v>
      </c>
      <c r="D385" s="213" t="s">
        <v>2324</v>
      </c>
      <c r="E385" s="100" t="s">
        <v>2424</v>
      </c>
      <c r="H385" s="280" t="s">
        <v>1441</v>
      </c>
      <c r="I385" s="280"/>
      <c r="J385" s="280" t="s">
        <v>1441</v>
      </c>
      <c r="K385" s="280"/>
      <c r="N385" s="270" t="s">
        <v>2353</v>
      </c>
      <c r="O385" s="77"/>
    </row>
    <row r="386" spans="1:15" ht="15" x14ac:dyDescent="0.25">
      <c r="A386" s="172"/>
      <c r="B386" s="124" t="s">
        <v>1737</v>
      </c>
      <c r="C386" s="97" t="s">
        <v>11</v>
      </c>
      <c r="D386" s="214" t="s">
        <v>2324</v>
      </c>
      <c r="E386" s="109" t="s">
        <v>2422</v>
      </c>
      <c r="F386" s="153"/>
      <c r="G386" s="116" t="s">
        <v>1441</v>
      </c>
      <c r="H386" s="290"/>
      <c r="I386" s="290"/>
      <c r="J386" s="290"/>
      <c r="K386" s="290"/>
      <c r="L386" s="290"/>
      <c r="M386" s="290"/>
      <c r="N386" s="268"/>
      <c r="O386" s="77"/>
    </row>
    <row r="387" spans="1:15" ht="15" x14ac:dyDescent="0.25">
      <c r="A387" s="173"/>
      <c r="B387" s="102"/>
      <c r="D387" s="216"/>
      <c r="N387" s="270"/>
      <c r="O387" s="77"/>
    </row>
    <row r="388" spans="1:15" ht="15" x14ac:dyDescent="0.25">
      <c r="A388" s="173" t="s">
        <v>1598</v>
      </c>
      <c r="B388" s="112" t="s">
        <v>1735</v>
      </c>
      <c r="C388" s="111" t="s">
        <v>9</v>
      </c>
      <c r="D388" s="213" t="s">
        <v>2324</v>
      </c>
      <c r="E388" s="100" t="s">
        <v>2424</v>
      </c>
      <c r="H388" s="280" t="s">
        <v>1441</v>
      </c>
      <c r="I388" s="280"/>
      <c r="J388" s="280" t="s">
        <v>1441</v>
      </c>
      <c r="K388" s="280"/>
      <c r="N388" s="270" t="s">
        <v>2353</v>
      </c>
      <c r="O388" s="77"/>
    </row>
    <row r="389" spans="1:15" ht="15" x14ac:dyDescent="0.25">
      <c r="A389" s="172"/>
      <c r="B389" s="124" t="s">
        <v>1736</v>
      </c>
      <c r="C389" s="97" t="s">
        <v>11</v>
      </c>
      <c r="D389" s="214" t="s">
        <v>2324</v>
      </c>
      <c r="E389" s="109" t="s">
        <v>2422</v>
      </c>
      <c r="F389" s="153"/>
      <c r="G389" s="116" t="s">
        <v>1441</v>
      </c>
      <c r="H389" s="290"/>
      <c r="I389" s="290"/>
      <c r="J389" s="290"/>
      <c r="K389" s="290"/>
      <c r="L389" s="290"/>
      <c r="M389" s="290"/>
      <c r="N389" s="268"/>
      <c r="O389" s="77"/>
    </row>
    <row r="390" spans="1:15" ht="15" x14ac:dyDescent="0.25">
      <c r="A390" s="173"/>
      <c r="B390" s="102"/>
      <c r="D390" s="216"/>
      <c r="N390" s="270"/>
      <c r="O390" s="77"/>
    </row>
    <row r="391" spans="1:15" ht="15" x14ac:dyDescent="0.25">
      <c r="A391" s="173" t="s">
        <v>18</v>
      </c>
      <c r="B391" s="112" t="s">
        <v>1738</v>
      </c>
      <c r="C391" s="111" t="s">
        <v>9</v>
      </c>
      <c r="D391" s="213" t="s">
        <v>2324</v>
      </c>
      <c r="E391" s="100" t="s">
        <v>2424</v>
      </c>
      <c r="H391" s="280" t="s">
        <v>1441</v>
      </c>
      <c r="I391" s="280"/>
      <c r="J391" s="280"/>
      <c r="K391" s="280"/>
      <c r="N391" s="264" t="s">
        <v>2346</v>
      </c>
      <c r="O391" s="77"/>
    </row>
    <row r="392" spans="1:15" ht="15" x14ac:dyDescent="0.25">
      <c r="A392" s="173"/>
      <c r="B392" s="112" t="s">
        <v>1739</v>
      </c>
      <c r="C392" s="111" t="s">
        <v>9</v>
      </c>
      <c r="D392" s="213" t="s">
        <v>2324</v>
      </c>
      <c r="E392" s="100" t="s">
        <v>2424</v>
      </c>
      <c r="H392" s="280" t="s">
        <v>1441</v>
      </c>
      <c r="I392" s="280" t="s">
        <v>1441</v>
      </c>
      <c r="J392" s="280"/>
      <c r="K392" s="280"/>
      <c r="M392" s="280" t="s">
        <v>1441</v>
      </c>
      <c r="N392" s="264" t="s">
        <v>2361</v>
      </c>
      <c r="O392" s="77"/>
    </row>
    <row r="393" spans="1:15" ht="15" x14ac:dyDescent="0.25">
      <c r="A393" s="173"/>
      <c r="B393" s="112" t="s">
        <v>1740</v>
      </c>
      <c r="C393" s="111" t="s">
        <v>9</v>
      </c>
      <c r="D393" s="213" t="s">
        <v>2324</v>
      </c>
      <c r="E393" s="100" t="s">
        <v>2424</v>
      </c>
      <c r="H393" s="280" t="s">
        <v>1441</v>
      </c>
      <c r="I393" s="280" t="s">
        <v>1441</v>
      </c>
      <c r="J393" s="280"/>
      <c r="K393" s="280"/>
      <c r="N393" s="264" t="s">
        <v>2362</v>
      </c>
      <c r="O393" s="77"/>
    </row>
    <row r="394" spans="1:15" ht="15" x14ac:dyDescent="0.25">
      <c r="A394" s="172"/>
      <c r="B394" s="124" t="s">
        <v>1741</v>
      </c>
      <c r="C394" s="97" t="s">
        <v>11</v>
      </c>
      <c r="D394" s="214" t="s">
        <v>2324</v>
      </c>
      <c r="E394" s="109" t="s">
        <v>2422</v>
      </c>
      <c r="F394" s="153"/>
      <c r="G394" s="116" t="s">
        <v>1441</v>
      </c>
      <c r="H394" s="290"/>
      <c r="I394" s="290"/>
      <c r="J394" s="290"/>
      <c r="K394" s="290"/>
      <c r="L394" s="290"/>
      <c r="M394" s="290"/>
      <c r="N394" s="268"/>
      <c r="O394" s="77"/>
    </row>
    <row r="395" spans="1:15" ht="15" x14ac:dyDescent="0.25">
      <c r="A395" s="173"/>
      <c r="B395" s="102"/>
      <c r="D395" s="216"/>
      <c r="N395" s="270"/>
      <c r="O395" s="77"/>
    </row>
    <row r="396" spans="1:15" ht="15" x14ac:dyDescent="0.25">
      <c r="A396" s="173" t="s">
        <v>17</v>
      </c>
      <c r="B396" s="112" t="s">
        <v>1742</v>
      </c>
      <c r="C396" s="111" t="s">
        <v>9</v>
      </c>
      <c r="D396" s="213" t="s">
        <v>2324</v>
      </c>
      <c r="E396" s="100" t="s">
        <v>2424</v>
      </c>
      <c r="H396" s="280" t="s">
        <v>1441</v>
      </c>
      <c r="J396" s="280" t="s">
        <v>1441</v>
      </c>
      <c r="K396" s="280"/>
      <c r="N396" s="270" t="s">
        <v>2353</v>
      </c>
      <c r="O396" s="77"/>
    </row>
    <row r="397" spans="1:15" ht="15" x14ac:dyDescent="0.25">
      <c r="A397" s="172"/>
      <c r="B397" s="124" t="s">
        <v>1743</v>
      </c>
      <c r="C397" s="97" t="s">
        <v>11</v>
      </c>
      <c r="D397" s="214" t="s">
        <v>2324</v>
      </c>
      <c r="E397" s="109" t="s">
        <v>2422</v>
      </c>
      <c r="F397" s="153"/>
      <c r="G397" s="116" t="s">
        <v>1441</v>
      </c>
      <c r="H397" s="290"/>
      <c r="I397" s="290"/>
      <c r="J397" s="290"/>
      <c r="K397" s="290"/>
      <c r="L397" s="290"/>
      <c r="M397" s="290"/>
      <c r="N397" s="268"/>
      <c r="O397" s="77"/>
    </row>
    <row r="398" spans="1:15" ht="15" x14ac:dyDescent="0.25">
      <c r="A398" s="173"/>
      <c r="B398" s="102"/>
      <c r="D398" s="216"/>
      <c r="N398" s="270"/>
      <c r="O398" s="77"/>
    </row>
    <row r="399" spans="1:15" ht="15" x14ac:dyDescent="0.25">
      <c r="A399" s="173" t="s">
        <v>1599</v>
      </c>
      <c r="B399" s="112" t="s">
        <v>1744</v>
      </c>
      <c r="C399" s="111" t="s">
        <v>9</v>
      </c>
      <c r="D399" s="213" t="s">
        <v>2324</v>
      </c>
      <c r="E399" s="100" t="s">
        <v>2424</v>
      </c>
      <c r="H399" s="280" t="s">
        <v>1441</v>
      </c>
      <c r="J399" s="280" t="s">
        <v>1441</v>
      </c>
      <c r="K399" s="280"/>
      <c r="N399" s="270" t="s">
        <v>2353</v>
      </c>
      <c r="O399" s="77"/>
    </row>
    <row r="400" spans="1:15" ht="15" x14ac:dyDescent="0.25">
      <c r="A400" s="172"/>
      <c r="B400" s="124" t="s">
        <v>1745</v>
      </c>
      <c r="C400" s="97" t="s">
        <v>11</v>
      </c>
      <c r="D400" s="214" t="s">
        <v>2324</v>
      </c>
      <c r="E400" s="109" t="s">
        <v>2422</v>
      </c>
      <c r="F400" s="153"/>
      <c r="G400" s="116" t="s">
        <v>1441</v>
      </c>
      <c r="H400" s="290"/>
      <c r="I400" s="290"/>
      <c r="J400" s="290"/>
      <c r="K400" s="290"/>
      <c r="L400" s="290"/>
      <c r="M400" s="290"/>
      <c r="N400" s="268"/>
      <c r="O400" s="77"/>
    </row>
    <row r="401" spans="1:15" ht="15" x14ac:dyDescent="0.25">
      <c r="A401" s="173"/>
      <c r="B401" s="102"/>
      <c r="D401" s="216"/>
      <c r="N401" s="270"/>
      <c r="O401" s="77"/>
    </row>
    <row r="402" spans="1:15" ht="15" x14ac:dyDescent="0.25">
      <c r="A402" s="173" t="s">
        <v>1600</v>
      </c>
      <c r="B402" s="112" t="s">
        <v>1746</v>
      </c>
      <c r="C402" s="111" t="s">
        <v>9</v>
      </c>
      <c r="D402" s="213" t="s">
        <v>2324</v>
      </c>
      <c r="E402" s="100" t="s">
        <v>2425</v>
      </c>
      <c r="H402" s="280" t="s">
        <v>1441</v>
      </c>
      <c r="I402" s="280"/>
      <c r="J402" s="280"/>
      <c r="K402" s="280"/>
      <c r="N402" s="264" t="s">
        <v>2364</v>
      </c>
      <c r="O402" s="77"/>
    </row>
    <row r="403" spans="1:15" ht="15" x14ac:dyDescent="0.25">
      <c r="A403" s="173"/>
      <c r="B403" s="112" t="s">
        <v>1747</v>
      </c>
      <c r="C403" s="111" t="s">
        <v>9</v>
      </c>
      <c r="D403" s="213" t="s">
        <v>2324</v>
      </c>
      <c r="E403" s="100" t="s">
        <v>2425</v>
      </c>
      <c r="H403" s="280" t="s">
        <v>1441</v>
      </c>
      <c r="I403" s="280" t="s">
        <v>1441</v>
      </c>
      <c r="J403" s="280"/>
      <c r="K403" s="280"/>
      <c r="N403" s="264" t="s">
        <v>2363</v>
      </c>
      <c r="O403" s="77"/>
    </row>
    <row r="404" spans="1:15" ht="15" x14ac:dyDescent="0.25">
      <c r="A404" s="172"/>
      <c r="B404" s="124" t="s">
        <v>1748</v>
      </c>
      <c r="C404" s="97" t="s">
        <v>11</v>
      </c>
      <c r="D404" s="214" t="s">
        <v>2324</v>
      </c>
      <c r="E404" s="109" t="s">
        <v>2422</v>
      </c>
      <c r="F404" s="153"/>
      <c r="G404" s="116" t="s">
        <v>1441</v>
      </c>
      <c r="H404" s="290"/>
      <c r="I404" s="290"/>
      <c r="J404" s="290"/>
      <c r="K404" s="290"/>
      <c r="L404" s="290"/>
      <c r="M404" s="290"/>
      <c r="N404" s="268"/>
      <c r="O404" s="77"/>
    </row>
    <row r="405" spans="1:15" ht="15" x14ac:dyDescent="0.25">
      <c r="A405" s="173"/>
      <c r="B405" s="102"/>
      <c r="D405" s="216"/>
      <c r="N405" s="270"/>
      <c r="O405" s="77"/>
    </row>
    <row r="406" spans="1:15" ht="15" x14ac:dyDescent="0.25">
      <c r="A406" s="173" t="s">
        <v>1601</v>
      </c>
      <c r="B406" s="112" t="s">
        <v>1749</v>
      </c>
      <c r="C406" s="111" t="s">
        <v>9</v>
      </c>
      <c r="D406" s="213" t="s">
        <v>2324</v>
      </c>
      <c r="E406" s="100" t="s">
        <v>2425</v>
      </c>
      <c r="H406" s="280" t="s">
        <v>1441</v>
      </c>
      <c r="I406" s="280"/>
      <c r="J406" s="280"/>
      <c r="K406" s="280"/>
      <c r="N406" s="264" t="s">
        <v>2364</v>
      </c>
      <c r="O406" s="77"/>
    </row>
    <row r="407" spans="1:15" ht="15" x14ac:dyDescent="0.25">
      <c r="A407" s="173"/>
      <c r="B407" s="112" t="s">
        <v>1750</v>
      </c>
      <c r="C407" s="111" t="s">
        <v>9</v>
      </c>
      <c r="D407" s="213" t="s">
        <v>2324</v>
      </c>
      <c r="E407" s="100" t="s">
        <v>2425</v>
      </c>
      <c r="H407" s="280" t="s">
        <v>1441</v>
      </c>
      <c r="I407" s="280" t="s">
        <v>1441</v>
      </c>
      <c r="J407" s="280"/>
      <c r="K407" s="280"/>
      <c r="N407" s="264" t="s">
        <v>2363</v>
      </c>
      <c r="O407" s="77"/>
    </row>
    <row r="408" spans="1:15" ht="15" x14ac:dyDescent="0.25">
      <c r="A408" s="173"/>
      <c r="B408" s="142" t="s">
        <v>1751</v>
      </c>
      <c r="C408" s="111" t="s">
        <v>11</v>
      </c>
      <c r="D408" s="213" t="s">
        <v>2324</v>
      </c>
      <c r="E408" s="100" t="s">
        <v>2422</v>
      </c>
      <c r="G408" s="99" t="s">
        <v>1441</v>
      </c>
      <c r="N408" s="270"/>
      <c r="O408" s="77"/>
    </row>
    <row r="409" spans="1:15" ht="15" customHeight="1" thickBot="1" x14ac:dyDescent="0.25">
      <c r="A409" s="143"/>
      <c r="B409" s="144"/>
      <c r="C409" s="130"/>
      <c r="D409" s="218"/>
      <c r="E409" s="138"/>
      <c r="F409" s="138"/>
      <c r="G409" s="138"/>
      <c r="H409" s="287"/>
      <c r="I409" s="287"/>
      <c r="J409" s="287"/>
      <c r="K409" s="287"/>
      <c r="L409" s="287"/>
      <c r="M409" s="287"/>
      <c r="N409" s="273"/>
    </row>
    <row r="410" spans="1:15" ht="15" customHeight="1" thickTop="1" x14ac:dyDescent="0.2">
      <c r="A410" s="117"/>
      <c r="B410" s="118"/>
      <c r="D410" s="213"/>
      <c r="E410" s="100"/>
      <c r="F410" s="100"/>
      <c r="G410" s="100"/>
      <c r="H410" s="282"/>
      <c r="I410" s="282"/>
      <c r="J410" s="282"/>
      <c r="K410" s="282"/>
      <c r="L410" s="282"/>
      <c r="M410" s="282"/>
      <c r="N410" s="264"/>
    </row>
    <row r="411" spans="1:15" ht="20.25" x14ac:dyDescent="0.3">
      <c r="A411" s="174" t="s">
        <v>1602</v>
      </c>
      <c r="B411" s="118"/>
      <c r="D411" s="213"/>
      <c r="E411" s="100"/>
      <c r="F411" s="100"/>
      <c r="G411" s="100"/>
      <c r="H411" s="282"/>
      <c r="I411" s="282"/>
      <c r="J411" s="282"/>
      <c r="K411" s="282"/>
      <c r="L411" s="282"/>
      <c r="M411" s="282"/>
      <c r="N411" s="264"/>
    </row>
    <row r="412" spans="1:15" ht="14.25" customHeight="1" x14ac:dyDescent="0.2">
      <c r="A412" s="117"/>
      <c r="B412" s="118"/>
      <c r="D412" s="213"/>
      <c r="E412" s="100"/>
      <c r="F412" s="100"/>
      <c r="G412" s="100"/>
      <c r="H412" s="282"/>
      <c r="I412" s="282"/>
      <c r="J412" s="282"/>
      <c r="K412" s="282"/>
      <c r="L412" s="282"/>
      <c r="M412" s="282"/>
      <c r="N412" s="264"/>
    </row>
    <row r="413" spans="1:15" ht="15" x14ac:dyDescent="0.25">
      <c r="A413" s="173" t="s">
        <v>16</v>
      </c>
      <c r="B413" s="112" t="s">
        <v>1752</v>
      </c>
      <c r="C413" s="111" t="s">
        <v>3</v>
      </c>
      <c r="D413" s="213" t="s">
        <v>2324</v>
      </c>
      <c r="E413" s="100" t="s">
        <v>2425</v>
      </c>
      <c r="F413" s="100"/>
      <c r="H413" s="280" t="s">
        <v>1441</v>
      </c>
      <c r="I413" s="280"/>
      <c r="J413" s="280"/>
      <c r="K413" s="280"/>
      <c r="N413" s="264" t="s">
        <v>2346</v>
      </c>
    </row>
    <row r="414" spans="1:15" ht="14.25" customHeight="1" x14ac:dyDescent="0.2">
      <c r="A414" s="117"/>
      <c r="B414" s="112" t="s">
        <v>1753</v>
      </c>
      <c r="C414" s="111" t="s">
        <v>3</v>
      </c>
      <c r="D414" s="213" t="s">
        <v>2324</v>
      </c>
      <c r="E414" s="100" t="s">
        <v>2425</v>
      </c>
      <c r="F414" s="100"/>
      <c r="H414" s="280" t="s">
        <v>1441</v>
      </c>
      <c r="I414" s="280" t="s">
        <v>1441</v>
      </c>
      <c r="J414" s="280"/>
      <c r="K414" s="280"/>
      <c r="N414" s="264" t="s">
        <v>2365</v>
      </c>
    </row>
    <row r="415" spans="1:15" ht="14.25" customHeight="1" x14ac:dyDescent="0.2">
      <c r="A415" s="117"/>
      <c r="B415" s="112" t="s">
        <v>1754</v>
      </c>
      <c r="C415" s="111" t="s">
        <v>3</v>
      </c>
      <c r="D415" s="213" t="s">
        <v>2324</v>
      </c>
      <c r="E415" s="100" t="s">
        <v>2425</v>
      </c>
      <c r="F415" s="100"/>
      <c r="G415" s="102"/>
      <c r="H415" s="280" t="s">
        <v>1441</v>
      </c>
      <c r="I415" s="280" t="s">
        <v>1441</v>
      </c>
      <c r="J415" s="280"/>
      <c r="K415" s="280"/>
      <c r="M415" s="280" t="s">
        <v>1441</v>
      </c>
      <c r="N415" s="264" t="s">
        <v>26</v>
      </c>
    </row>
    <row r="416" spans="1:15" ht="14.25" customHeight="1" x14ac:dyDescent="0.2">
      <c r="A416" s="123"/>
      <c r="B416" s="115" t="s">
        <v>1755</v>
      </c>
      <c r="C416" s="97" t="s">
        <v>11</v>
      </c>
      <c r="D416" s="214" t="s">
        <v>2324</v>
      </c>
      <c r="E416" s="109" t="s">
        <v>2422</v>
      </c>
      <c r="F416" s="109"/>
      <c r="G416" s="116" t="s">
        <v>1441</v>
      </c>
      <c r="H416" s="281"/>
      <c r="I416" s="281"/>
      <c r="J416" s="281"/>
      <c r="K416" s="281"/>
      <c r="L416" s="281"/>
      <c r="M416" s="281"/>
      <c r="N416" s="265"/>
    </row>
    <row r="417" spans="1:14" ht="14.25" customHeight="1" x14ac:dyDescent="0.2">
      <c r="A417" s="117"/>
      <c r="B417" s="118"/>
      <c r="D417" s="213"/>
      <c r="E417" s="100"/>
      <c r="F417" s="100"/>
      <c r="G417" s="100"/>
      <c r="H417" s="282"/>
      <c r="I417" s="282"/>
      <c r="J417" s="282"/>
      <c r="K417" s="282"/>
      <c r="L417" s="282"/>
      <c r="M417" s="282"/>
      <c r="N417" s="264"/>
    </row>
    <row r="418" spans="1:14" ht="15" x14ac:dyDescent="0.25">
      <c r="A418" s="173" t="s">
        <v>15</v>
      </c>
      <c r="B418" s="112" t="s">
        <v>1756</v>
      </c>
      <c r="C418" s="111" t="s">
        <v>3</v>
      </c>
      <c r="D418" s="213" t="s">
        <v>2324</v>
      </c>
      <c r="E418" s="100" t="s">
        <v>2425</v>
      </c>
      <c r="F418" s="100"/>
      <c r="H418" s="280" t="s">
        <v>1441</v>
      </c>
      <c r="I418" s="280"/>
      <c r="J418" s="280"/>
      <c r="K418" s="280"/>
      <c r="N418" s="264" t="s">
        <v>2346</v>
      </c>
    </row>
    <row r="419" spans="1:14" ht="14.25" customHeight="1" x14ac:dyDescent="0.2">
      <c r="A419" s="117"/>
      <c r="B419" s="112" t="s">
        <v>1757</v>
      </c>
      <c r="C419" s="111" t="s">
        <v>3</v>
      </c>
      <c r="D419" s="213" t="s">
        <v>2324</v>
      </c>
      <c r="E419" s="100" t="s">
        <v>2425</v>
      </c>
      <c r="F419" s="100"/>
      <c r="H419" s="280" t="s">
        <v>1441</v>
      </c>
      <c r="I419" s="280" t="s">
        <v>1441</v>
      </c>
      <c r="J419" s="280"/>
      <c r="K419" s="280"/>
      <c r="N419" s="264" t="s">
        <v>2365</v>
      </c>
    </row>
    <row r="420" spans="1:14" ht="14.25" customHeight="1" x14ac:dyDescent="0.2">
      <c r="A420" s="117"/>
      <c r="B420" s="112" t="s">
        <v>1758</v>
      </c>
      <c r="C420" s="111" t="s">
        <v>3</v>
      </c>
      <c r="D420" s="213" t="s">
        <v>2324</v>
      </c>
      <c r="E420" s="100" t="s">
        <v>2425</v>
      </c>
      <c r="F420" s="100"/>
      <c r="G420" s="102"/>
      <c r="H420" s="280" t="s">
        <v>1441</v>
      </c>
      <c r="I420" s="280" t="s">
        <v>1441</v>
      </c>
      <c r="J420" s="280"/>
      <c r="K420" s="280"/>
      <c r="M420" s="280" t="s">
        <v>1441</v>
      </c>
      <c r="N420" s="264" t="s">
        <v>2366</v>
      </c>
    </row>
    <row r="421" spans="1:14" ht="14.25" customHeight="1" x14ac:dyDescent="0.2">
      <c r="A421" s="123"/>
      <c r="B421" s="115" t="str">
        <f>B416</f>
        <v>transport, freight, lorry 16-32 metric ton, EURO6 | transport, freight, lorry 16-32 metric ton, EURO6 | cut-off, U - NCP</v>
      </c>
      <c r="C421" s="152" t="str">
        <f>C416</f>
        <v>1 qty</v>
      </c>
      <c r="D421" s="214" t="s">
        <v>2324</v>
      </c>
      <c r="E421" s="109" t="s">
        <v>2422</v>
      </c>
      <c r="F421" s="109"/>
      <c r="G421" s="116" t="s">
        <v>1441</v>
      </c>
      <c r="H421" s="281"/>
      <c r="I421" s="281"/>
      <c r="J421" s="281"/>
      <c r="K421" s="281"/>
      <c r="L421" s="281"/>
      <c r="M421" s="281"/>
      <c r="N421" s="265"/>
    </row>
    <row r="422" spans="1:14" ht="14.25" customHeight="1" x14ac:dyDescent="0.2">
      <c r="A422" s="117"/>
      <c r="D422" s="213"/>
      <c r="E422" s="100"/>
      <c r="F422" s="100"/>
      <c r="G422" s="100"/>
      <c r="H422" s="282"/>
      <c r="I422" s="282"/>
      <c r="J422" s="282"/>
      <c r="K422" s="282"/>
      <c r="L422" s="282"/>
      <c r="M422" s="282"/>
      <c r="N422" s="264"/>
    </row>
    <row r="423" spans="1:14" ht="15" x14ac:dyDescent="0.25">
      <c r="A423" s="173" t="s">
        <v>14</v>
      </c>
      <c r="B423" s="112" t="s">
        <v>1759</v>
      </c>
      <c r="C423" s="111" t="s">
        <v>3</v>
      </c>
      <c r="D423" s="213" t="s">
        <v>2324</v>
      </c>
      <c r="E423" s="100" t="s">
        <v>2425</v>
      </c>
      <c r="F423" s="100"/>
      <c r="H423" s="280" t="s">
        <v>1441</v>
      </c>
      <c r="I423" s="280"/>
      <c r="J423" s="280"/>
      <c r="K423" s="280"/>
      <c r="N423" s="264" t="s">
        <v>2346</v>
      </c>
    </row>
    <row r="424" spans="1:14" ht="14.25" customHeight="1" x14ac:dyDescent="0.2">
      <c r="A424" s="117"/>
      <c r="B424" s="112" t="s">
        <v>1760</v>
      </c>
      <c r="C424" s="111" t="s">
        <v>3</v>
      </c>
      <c r="D424" s="213" t="s">
        <v>2324</v>
      </c>
      <c r="E424" s="100" t="s">
        <v>2425</v>
      </c>
      <c r="F424" s="100"/>
      <c r="H424" s="280" t="s">
        <v>1441</v>
      </c>
      <c r="I424" s="280" t="s">
        <v>1441</v>
      </c>
      <c r="J424" s="280"/>
      <c r="K424" s="280"/>
      <c r="N424" s="264" t="s">
        <v>2365</v>
      </c>
    </row>
    <row r="425" spans="1:14" ht="14.25" customHeight="1" x14ac:dyDescent="0.2">
      <c r="A425" s="117"/>
      <c r="B425" s="112" t="s">
        <v>1761</v>
      </c>
      <c r="C425" s="111" t="s">
        <v>3</v>
      </c>
      <c r="D425" s="213" t="s">
        <v>2324</v>
      </c>
      <c r="E425" s="100" t="s">
        <v>2425</v>
      </c>
      <c r="F425" s="100"/>
      <c r="G425" s="102"/>
      <c r="H425" s="280" t="s">
        <v>1441</v>
      </c>
      <c r="I425" s="280" t="s">
        <v>1441</v>
      </c>
      <c r="J425" s="280"/>
      <c r="K425" s="280"/>
      <c r="M425" s="280" t="s">
        <v>1441</v>
      </c>
      <c r="N425" s="264" t="s">
        <v>2366</v>
      </c>
    </row>
    <row r="426" spans="1:14" ht="14.25" customHeight="1" x14ac:dyDescent="0.2">
      <c r="A426" s="123"/>
      <c r="B426" s="115" t="str">
        <f>B416</f>
        <v>transport, freight, lorry 16-32 metric ton, EURO6 | transport, freight, lorry 16-32 metric ton, EURO6 | cut-off, U - NCP</v>
      </c>
      <c r="C426" s="152" t="str">
        <f>C416</f>
        <v>1 qty</v>
      </c>
      <c r="D426" s="214" t="s">
        <v>2324</v>
      </c>
      <c r="E426" s="109" t="s">
        <v>2422</v>
      </c>
      <c r="F426" s="109"/>
      <c r="G426" s="116" t="s">
        <v>1441</v>
      </c>
      <c r="H426" s="281"/>
      <c r="I426" s="281"/>
      <c r="J426" s="281"/>
      <c r="K426" s="281"/>
      <c r="L426" s="281"/>
      <c r="M426" s="281"/>
      <c r="N426" s="265"/>
    </row>
    <row r="427" spans="1:14" ht="14.25" customHeight="1" x14ac:dyDescent="0.2">
      <c r="A427" s="117"/>
      <c r="D427" s="213"/>
      <c r="E427" s="100"/>
      <c r="F427" s="100"/>
      <c r="G427" s="100"/>
      <c r="H427" s="282"/>
      <c r="I427" s="282"/>
      <c r="J427" s="282"/>
      <c r="K427" s="282"/>
      <c r="L427" s="282"/>
      <c r="M427" s="282"/>
      <c r="N427" s="264"/>
    </row>
    <row r="428" spans="1:14" ht="15" x14ac:dyDescent="0.25">
      <c r="A428" s="173" t="s">
        <v>13</v>
      </c>
      <c r="B428" s="112" t="s">
        <v>1762</v>
      </c>
      <c r="C428" s="111" t="s">
        <v>3</v>
      </c>
      <c r="D428" s="213" t="s">
        <v>2324</v>
      </c>
      <c r="E428" s="100" t="s">
        <v>2425</v>
      </c>
      <c r="F428" s="100"/>
      <c r="H428" s="280" t="s">
        <v>1441</v>
      </c>
      <c r="I428" s="280"/>
      <c r="J428" s="280"/>
      <c r="K428" s="280"/>
      <c r="N428" s="264" t="s">
        <v>2346</v>
      </c>
    </row>
    <row r="429" spans="1:14" ht="14.25" customHeight="1" x14ac:dyDescent="0.2">
      <c r="A429" s="117"/>
      <c r="B429" s="112" t="s">
        <v>1763</v>
      </c>
      <c r="C429" s="111" t="s">
        <v>3</v>
      </c>
      <c r="D429" s="213" t="s">
        <v>2324</v>
      </c>
      <c r="E429" s="100" t="s">
        <v>2425</v>
      </c>
      <c r="F429" s="100"/>
      <c r="H429" s="280" t="s">
        <v>1441</v>
      </c>
      <c r="I429" s="280" t="s">
        <v>1441</v>
      </c>
      <c r="J429" s="280"/>
      <c r="K429" s="280"/>
      <c r="N429" s="264" t="s">
        <v>2365</v>
      </c>
    </row>
    <row r="430" spans="1:14" ht="14.25" customHeight="1" x14ac:dyDescent="0.2">
      <c r="A430" s="117"/>
      <c r="B430" s="112" t="s">
        <v>1764</v>
      </c>
      <c r="C430" s="111" t="s">
        <v>3</v>
      </c>
      <c r="D430" s="213" t="s">
        <v>2324</v>
      </c>
      <c r="E430" s="100" t="s">
        <v>2425</v>
      </c>
      <c r="F430" s="100"/>
      <c r="G430" s="102"/>
      <c r="H430" s="280" t="s">
        <v>1441</v>
      </c>
      <c r="I430" s="280" t="s">
        <v>1441</v>
      </c>
      <c r="J430" s="280"/>
      <c r="K430" s="280"/>
      <c r="M430" s="280" t="s">
        <v>1441</v>
      </c>
      <c r="N430" s="264" t="s">
        <v>2366</v>
      </c>
    </row>
    <row r="431" spans="1:14" ht="14.25" customHeight="1" x14ac:dyDescent="0.2">
      <c r="A431" s="123"/>
      <c r="B431" s="115" t="str">
        <f>B416</f>
        <v>transport, freight, lorry 16-32 metric ton, EURO6 | transport, freight, lorry 16-32 metric ton, EURO6 | cut-off, U - NCP</v>
      </c>
      <c r="C431" s="152" t="str">
        <f>C416</f>
        <v>1 qty</v>
      </c>
      <c r="D431" s="214" t="s">
        <v>2324</v>
      </c>
      <c r="E431" s="109" t="s">
        <v>2422</v>
      </c>
      <c r="F431" s="109"/>
      <c r="G431" s="116" t="s">
        <v>1441</v>
      </c>
      <c r="H431" s="281"/>
      <c r="I431" s="281"/>
      <c r="J431" s="281"/>
      <c r="K431" s="281"/>
      <c r="L431" s="281"/>
      <c r="M431" s="281"/>
      <c r="N431" s="265"/>
    </row>
    <row r="432" spans="1:14" ht="14.25" customHeight="1" x14ac:dyDescent="0.2">
      <c r="A432" s="117"/>
      <c r="B432" s="118"/>
      <c r="D432" s="213"/>
      <c r="E432" s="100"/>
      <c r="F432" s="100"/>
      <c r="G432" s="100"/>
      <c r="H432" s="282"/>
      <c r="I432" s="282"/>
      <c r="J432" s="282"/>
      <c r="K432" s="282"/>
      <c r="L432" s="282"/>
      <c r="M432" s="282"/>
      <c r="N432" s="264"/>
    </row>
    <row r="433" spans="1:14" ht="14.25" customHeight="1" x14ac:dyDescent="0.2">
      <c r="A433" s="117"/>
      <c r="B433" s="118"/>
      <c r="D433" s="213"/>
      <c r="E433" s="100"/>
      <c r="F433" s="100"/>
      <c r="G433" s="100"/>
      <c r="H433" s="282"/>
      <c r="I433" s="282"/>
      <c r="J433" s="282"/>
      <c r="K433" s="282"/>
      <c r="L433" s="282"/>
      <c r="M433" s="282"/>
      <c r="N433" s="264"/>
    </row>
    <row r="434" spans="1:14" ht="15" x14ac:dyDescent="0.25">
      <c r="A434" s="173" t="s">
        <v>1603</v>
      </c>
      <c r="B434" s="112" t="s">
        <v>1765</v>
      </c>
      <c r="C434" s="111" t="s">
        <v>3</v>
      </c>
      <c r="D434" s="213" t="s">
        <v>2324</v>
      </c>
      <c r="E434" s="100" t="s">
        <v>2423</v>
      </c>
      <c r="F434" s="102"/>
      <c r="G434" s="100"/>
      <c r="H434" s="280" t="s">
        <v>1441</v>
      </c>
      <c r="J434" s="280" t="s">
        <v>1441</v>
      </c>
      <c r="K434" s="280"/>
      <c r="M434" s="282"/>
      <c r="N434" s="275" t="s">
        <v>2367</v>
      </c>
    </row>
    <row r="435" spans="1:14" ht="14.25" customHeight="1" x14ac:dyDescent="0.2">
      <c r="A435" s="117"/>
      <c r="B435" s="112" t="s">
        <v>1767</v>
      </c>
      <c r="C435" s="111" t="s">
        <v>3</v>
      </c>
      <c r="D435" s="213" t="s">
        <v>2324</v>
      </c>
      <c r="E435" s="100" t="s">
        <v>2423</v>
      </c>
      <c r="F435" s="102"/>
      <c r="G435" s="100"/>
      <c r="H435" s="280" t="s">
        <v>1441</v>
      </c>
      <c r="I435" s="280" t="s">
        <v>1441</v>
      </c>
      <c r="J435" s="280" t="s">
        <v>1441</v>
      </c>
      <c r="K435" s="280"/>
      <c r="M435" s="280" t="s">
        <v>1441</v>
      </c>
      <c r="N435" s="275" t="s">
        <v>2368</v>
      </c>
    </row>
    <row r="436" spans="1:14" ht="14.25" customHeight="1" x14ac:dyDescent="0.2">
      <c r="A436" s="117"/>
      <c r="B436" s="112" t="s">
        <v>1768</v>
      </c>
      <c r="C436" s="111" t="s">
        <v>3</v>
      </c>
      <c r="D436" s="213" t="s">
        <v>2324</v>
      </c>
      <c r="E436" s="100" t="s">
        <v>2423</v>
      </c>
      <c r="F436" s="100"/>
      <c r="G436" s="99" t="s">
        <v>1441</v>
      </c>
      <c r="H436" s="282"/>
      <c r="I436" s="280" t="s">
        <v>1441</v>
      </c>
      <c r="J436" s="280" t="s">
        <v>1441</v>
      </c>
      <c r="K436" s="282"/>
      <c r="L436" s="282"/>
      <c r="M436" s="282"/>
      <c r="N436" s="275" t="s">
        <v>2369</v>
      </c>
    </row>
    <row r="437" spans="1:14" ht="14.25" customHeight="1" x14ac:dyDescent="0.2">
      <c r="A437" s="123"/>
      <c r="B437" s="115" t="s">
        <v>1769</v>
      </c>
      <c r="C437" s="97" t="s">
        <v>11</v>
      </c>
      <c r="D437" s="214" t="s">
        <v>2324</v>
      </c>
      <c r="E437" s="109" t="s">
        <v>2422</v>
      </c>
      <c r="F437" s="109"/>
      <c r="G437" s="109"/>
      <c r="H437" s="281"/>
      <c r="I437" s="281"/>
      <c r="J437" s="281"/>
      <c r="K437" s="281"/>
      <c r="L437" s="281"/>
      <c r="M437" s="281"/>
      <c r="N437" s="265"/>
    </row>
    <row r="438" spans="1:14" ht="14.25" customHeight="1" x14ac:dyDescent="0.2">
      <c r="A438" s="117"/>
      <c r="B438" s="118"/>
      <c r="D438" s="213"/>
      <c r="E438" s="100"/>
      <c r="F438" s="100"/>
      <c r="G438" s="100"/>
      <c r="H438" s="282"/>
      <c r="I438" s="282"/>
      <c r="J438" s="282"/>
      <c r="K438" s="282"/>
      <c r="L438" s="282"/>
      <c r="M438" s="282"/>
      <c r="N438" s="264"/>
    </row>
    <row r="439" spans="1:14" ht="15" x14ac:dyDescent="0.25">
      <c r="A439" s="173" t="s">
        <v>12</v>
      </c>
      <c r="B439" s="112" t="s">
        <v>1774</v>
      </c>
      <c r="C439" s="111" t="s">
        <v>3</v>
      </c>
      <c r="D439" s="213" t="s">
        <v>2324</v>
      </c>
      <c r="E439" s="100" t="s">
        <v>2423</v>
      </c>
      <c r="F439" s="100"/>
      <c r="G439" s="100"/>
      <c r="H439" s="280" t="s">
        <v>1441</v>
      </c>
      <c r="I439" s="280"/>
      <c r="J439" s="280"/>
      <c r="K439" s="280"/>
      <c r="L439" s="282"/>
      <c r="M439" s="282"/>
      <c r="N439" s="264" t="s">
        <v>2346</v>
      </c>
    </row>
    <row r="440" spans="1:14" ht="15" x14ac:dyDescent="0.25">
      <c r="A440" s="173"/>
      <c r="B440" s="112" t="s">
        <v>1775</v>
      </c>
      <c r="C440" s="111" t="s">
        <v>3</v>
      </c>
      <c r="D440" s="213" t="s">
        <v>2324</v>
      </c>
      <c r="E440" s="100" t="s">
        <v>2423</v>
      </c>
      <c r="F440" s="100"/>
      <c r="G440" s="100"/>
      <c r="H440" s="280" t="s">
        <v>1441</v>
      </c>
      <c r="I440" s="280" t="s">
        <v>1441</v>
      </c>
      <c r="J440" s="280"/>
      <c r="K440" s="280"/>
      <c r="M440" s="282"/>
      <c r="N440" s="275" t="s">
        <v>2370</v>
      </c>
    </row>
    <row r="441" spans="1:14" ht="15" x14ac:dyDescent="0.25">
      <c r="A441" s="173"/>
      <c r="B441" s="112" t="s">
        <v>1776</v>
      </c>
      <c r="C441" s="111" t="s">
        <v>3</v>
      </c>
      <c r="D441" s="213" t="s">
        <v>2324</v>
      </c>
      <c r="E441" s="100" t="s">
        <v>2423</v>
      </c>
      <c r="F441" s="100"/>
      <c r="G441" s="100"/>
      <c r="H441" s="280" t="s">
        <v>1441</v>
      </c>
      <c r="I441" s="280" t="s">
        <v>1441</v>
      </c>
      <c r="J441" s="280"/>
      <c r="K441" s="280"/>
      <c r="M441" s="280" t="s">
        <v>1441</v>
      </c>
      <c r="N441" s="275" t="s">
        <v>2366</v>
      </c>
    </row>
    <row r="442" spans="1:14" ht="15" x14ac:dyDescent="0.25">
      <c r="A442" s="172"/>
      <c r="B442" s="115" t="s">
        <v>1770</v>
      </c>
      <c r="C442" s="97" t="s">
        <v>11</v>
      </c>
      <c r="D442" s="214" t="s">
        <v>2324</v>
      </c>
      <c r="E442" s="109" t="s">
        <v>2422</v>
      </c>
      <c r="F442" s="109"/>
      <c r="G442" s="116" t="s">
        <v>1441</v>
      </c>
      <c r="H442" s="281"/>
      <c r="I442" s="281"/>
      <c r="J442" s="281"/>
      <c r="K442" s="281"/>
      <c r="L442" s="281"/>
      <c r="M442" s="281"/>
      <c r="N442" s="265"/>
    </row>
    <row r="443" spans="1:14" ht="15" x14ac:dyDescent="0.25">
      <c r="A443" s="173"/>
      <c r="B443" s="118"/>
      <c r="D443" s="213"/>
      <c r="E443" s="100"/>
      <c r="F443" s="100"/>
      <c r="G443" s="100"/>
      <c r="H443" s="282"/>
      <c r="I443" s="282"/>
      <c r="J443" s="282"/>
      <c r="K443" s="282"/>
      <c r="L443" s="282"/>
      <c r="M443" s="282"/>
      <c r="N443" s="264"/>
    </row>
    <row r="444" spans="1:14" ht="15" x14ac:dyDescent="0.25">
      <c r="A444" s="173" t="s">
        <v>1603</v>
      </c>
      <c r="B444" s="112" t="s">
        <v>1777</v>
      </c>
      <c r="C444" s="111" t="s">
        <v>3</v>
      </c>
      <c r="D444" s="213" t="s">
        <v>2324</v>
      </c>
      <c r="E444" s="100" t="s">
        <v>2423</v>
      </c>
      <c r="F444" s="100"/>
      <c r="G444" s="100"/>
      <c r="H444" s="280" t="s">
        <v>1441</v>
      </c>
      <c r="I444" s="280"/>
      <c r="J444" s="280" t="s">
        <v>1441</v>
      </c>
      <c r="K444" s="280"/>
      <c r="M444" s="282"/>
      <c r="N444" s="275" t="s">
        <v>2367</v>
      </c>
    </row>
    <row r="445" spans="1:14" ht="15" x14ac:dyDescent="0.25">
      <c r="A445" s="173"/>
      <c r="B445" s="112" t="s">
        <v>1778</v>
      </c>
      <c r="C445" s="111" t="s">
        <v>3</v>
      </c>
      <c r="D445" s="213" t="s">
        <v>2324</v>
      </c>
      <c r="E445" s="100" t="s">
        <v>2423</v>
      </c>
      <c r="F445" s="100"/>
      <c r="G445" s="100"/>
      <c r="H445" s="280" t="s">
        <v>1441</v>
      </c>
      <c r="I445" s="280" t="s">
        <v>1441</v>
      </c>
      <c r="J445" s="280" t="s">
        <v>1441</v>
      </c>
      <c r="K445" s="280"/>
      <c r="L445" s="280"/>
      <c r="M445" s="282"/>
      <c r="N445" s="275" t="s">
        <v>2368</v>
      </c>
    </row>
    <row r="446" spans="1:14" ht="15" x14ac:dyDescent="0.25">
      <c r="A446" s="173"/>
      <c r="B446" s="112" t="s">
        <v>1779</v>
      </c>
      <c r="C446" s="111" t="s">
        <v>3</v>
      </c>
      <c r="D446" s="213" t="s">
        <v>2324</v>
      </c>
      <c r="E446" s="100" t="s">
        <v>2423</v>
      </c>
      <c r="F446" s="100"/>
      <c r="G446" s="100"/>
      <c r="H446" s="280" t="s">
        <v>1441</v>
      </c>
      <c r="I446" s="280" t="s">
        <v>1441</v>
      </c>
      <c r="J446" s="280" t="s">
        <v>1441</v>
      </c>
      <c r="K446" s="280"/>
      <c r="L446" s="280"/>
      <c r="M446" s="280" t="s">
        <v>1441</v>
      </c>
      <c r="N446" s="275" t="s">
        <v>2369</v>
      </c>
    </row>
    <row r="447" spans="1:14" ht="15" x14ac:dyDescent="0.25">
      <c r="A447" s="172"/>
      <c r="B447" s="115" t="s">
        <v>1771</v>
      </c>
      <c r="C447" s="97" t="s">
        <v>11</v>
      </c>
      <c r="D447" s="214" t="s">
        <v>2324</v>
      </c>
      <c r="E447" s="109" t="s">
        <v>2422</v>
      </c>
      <c r="F447" s="109"/>
      <c r="G447" s="116" t="s">
        <v>1441</v>
      </c>
      <c r="H447" s="281"/>
      <c r="I447" s="281"/>
      <c r="J447" s="281"/>
      <c r="K447" s="281"/>
      <c r="L447" s="281"/>
      <c r="M447" s="281"/>
      <c r="N447" s="265"/>
    </row>
    <row r="448" spans="1:14" ht="15" x14ac:dyDescent="0.25">
      <c r="A448" s="173"/>
      <c r="B448" s="118"/>
      <c r="D448" s="213"/>
      <c r="E448" s="100"/>
      <c r="F448" s="100"/>
      <c r="G448" s="100"/>
      <c r="H448" s="282"/>
      <c r="I448" s="282"/>
      <c r="J448" s="282"/>
      <c r="K448" s="282"/>
      <c r="L448" s="282"/>
      <c r="M448" s="282"/>
      <c r="N448" s="264"/>
    </row>
    <row r="449" spans="1:14" ht="15" x14ac:dyDescent="0.25">
      <c r="A449" s="173" t="s">
        <v>1604</v>
      </c>
      <c r="B449" s="112" t="s">
        <v>1780</v>
      </c>
      <c r="C449" s="111" t="s">
        <v>3</v>
      </c>
      <c r="D449" s="213" t="s">
        <v>2324</v>
      </c>
      <c r="E449" s="100" t="s">
        <v>2425</v>
      </c>
      <c r="F449" s="100"/>
      <c r="G449" s="100"/>
      <c r="H449" s="280" t="s">
        <v>1441</v>
      </c>
      <c r="I449" s="280"/>
      <c r="J449" s="280"/>
      <c r="K449" s="280"/>
      <c r="L449" s="282"/>
      <c r="M449" s="282"/>
      <c r="N449" s="264" t="s">
        <v>2364</v>
      </c>
    </row>
    <row r="450" spans="1:14" ht="15" x14ac:dyDescent="0.25">
      <c r="A450" s="173"/>
      <c r="B450" s="112" t="s">
        <v>1781</v>
      </c>
      <c r="C450" s="111" t="s">
        <v>3</v>
      </c>
      <c r="D450" s="213" t="s">
        <v>2324</v>
      </c>
      <c r="E450" s="100" t="s">
        <v>2425</v>
      </c>
      <c r="F450" s="100"/>
      <c r="G450" s="100"/>
      <c r="H450" s="280" t="s">
        <v>1441</v>
      </c>
      <c r="I450" s="280" t="s">
        <v>1441</v>
      </c>
      <c r="J450" s="280"/>
      <c r="K450" s="280"/>
      <c r="M450" s="282"/>
      <c r="N450" s="264" t="s">
        <v>2363</v>
      </c>
    </row>
    <row r="451" spans="1:14" ht="15" x14ac:dyDescent="0.25">
      <c r="A451" s="172"/>
      <c r="B451" s="115" t="s">
        <v>1772</v>
      </c>
      <c r="C451" s="97" t="s">
        <v>11</v>
      </c>
      <c r="D451" s="214" t="s">
        <v>2324</v>
      </c>
      <c r="E451" s="109" t="s">
        <v>2422</v>
      </c>
      <c r="F451" s="109"/>
      <c r="G451" s="116" t="s">
        <v>1441</v>
      </c>
      <c r="H451" s="281"/>
      <c r="I451" s="281"/>
      <c r="J451" s="281"/>
      <c r="K451" s="281"/>
      <c r="L451" s="281"/>
      <c r="M451" s="281"/>
      <c r="N451" s="265"/>
    </row>
    <row r="452" spans="1:14" ht="15" x14ac:dyDescent="0.25">
      <c r="A452" s="173"/>
      <c r="B452" s="118"/>
      <c r="D452" s="213"/>
      <c r="E452" s="100"/>
      <c r="F452" s="100"/>
      <c r="G452" s="100"/>
      <c r="H452" s="282"/>
      <c r="I452" s="282"/>
      <c r="J452" s="282"/>
      <c r="K452" s="282"/>
      <c r="L452" s="282"/>
      <c r="M452" s="282"/>
      <c r="N452" s="264"/>
    </row>
    <row r="453" spans="1:14" ht="15" x14ac:dyDescent="0.25">
      <c r="A453" s="173" t="s">
        <v>1605</v>
      </c>
      <c r="B453" s="112" t="s">
        <v>1782</v>
      </c>
      <c r="C453" s="111" t="s">
        <v>3</v>
      </c>
      <c r="D453" s="213" t="s">
        <v>2324</v>
      </c>
      <c r="E453" s="100" t="s">
        <v>2425</v>
      </c>
      <c r="F453" s="100"/>
      <c r="G453" s="100"/>
      <c r="H453" s="280" t="s">
        <v>1441</v>
      </c>
      <c r="I453" s="280"/>
      <c r="J453" s="280"/>
      <c r="K453" s="280"/>
      <c r="L453" s="282"/>
      <c r="M453" s="282"/>
      <c r="N453" s="264" t="s">
        <v>2364</v>
      </c>
    </row>
    <row r="454" spans="1:14" ht="15" x14ac:dyDescent="0.25">
      <c r="A454" s="108"/>
      <c r="B454" s="112" t="s">
        <v>1783</v>
      </c>
      <c r="C454" s="111" t="s">
        <v>3</v>
      </c>
      <c r="D454" s="213" t="s">
        <v>2324</v>
      </c>
      <c r="E454" s="100" t="s">
        <v>2425</v>
      </c>
      <c r="F454" s="100"/>
      <c r="G454" s="100"/>
      <c r="H454" s="280" t="s">
        <v>1441</v>
      </c>
      <c r="I454" s="280" t="s">
        <v>1441</v>
      </c>
      <c r="J454" s="280"/>
      <c r="K454" s="280"/>
      <c r="M454" s="282"/>
      <c r="N454" s="264" t="s">
        <v>2363</v>
      </c>
    </row>
    <row r="455" spans="1:14" ht="15" x14ac:dyDescent="0.25">
      <c r="A455" s="335"/>
      <c r="B455" s="115" t="s">
        <v>1773</v>
      </c>
      <c r="C455" s="97" t="s">
        <v>11</v>
      </c>
      <c r="D455" s="214" t="s">
        <v>2324</v>
      </c>
      <c r="E455" s="109" t="s">
        <v>2422</v>
      </c>
      <c r="F455" s="109"/>
      <c r="G455" s="116" t="s">
        <v>1441</v>
      </c>
      <c r="H455" s="281"/>
      <c r="I455" s="281"/>
      <c r="J455" s="281"/>
      <c r="K455" s="281"/>
      <c r="L455" s="281"/>
      <c r="M455" s="281"/>
      <c r="N455" s="265"/>
    </row>
    <row r="456" spans="1:14" ht="15" x14ac:dyDescent="0.25">
      <c r="A456" s="108"/>
      <c r="B456" s="118"/>
      <c r="D456" s="213"/>
      <c r="E456" s="100"/>
      <c r="F456" s="100"/>
      <c r="G456" s="99"/>
      <c r="H456" s="282"/>
      <c r="I456" s="282"/>
      <c r="J456" s="282"/>
      <c r="K456" s="282"/>
      <c r="L456" s="282"/>
      <c r="M456" s="282"/>
      <c r="N456" s="264"/>
    </row>
    <row r="457" spans="1:14" ht="15" x14ac:dyDescent="0.25">
      <c r="A457" s="173" t="s">
        <v>2436</v>
      </c>
      <c r="B457" s="112" t="s">
        <v>2437</v>
      </c>
      <c r="C457" s="111" t="s">
        <v>3</v>
      </c>
      <c r="D457" s="213" t="s">
        <v>2324</v>
      </c>
      <c r="E457" s="100" t="s">
        <v>2425</v>
      </c>
      <c r="F457" s="100"/>
      <c r="G457" s="100"/>
      <c r="H457" s="280" t="s">
        <v>1441</v>
      </c>
      <c r="I457" s="280"/>
      <c r="J457" s="280"/>
      <c r="K457" s="280"/>
      <c r="L457" s="282"/>
      <c r="M457" s="282"/>
      <c r="N457" s="264" t="s">
        <v>2346</v>
      </c>
    </row>
    <row r="458" spans="1:14" ht="15" x14ac:dyDescent="0.25">
      <c r="A458" s="108"/>
      <c r="B458" s="112" t="s">
        <v>2438</v>
      </c>
      <c r="C458" s="111" t="s">
        <v>3</v>
      </c>
      <c r="D458" s="213" t="s">
        <v>2324</v>
      </c>
      <c r="E458" s="100" t="s">
        <v>2425</v>
      </c>
      <c r="F458" s="100"/>
      <c r="G458" s="100"/>
      <c r="H458" s="280" t="s">
        <v>1441</v>
      </c>
      <c r="I458" s="280" t="s">
        <v>1441</v>
      </c>
      <c r="J458" s="280"/>
      <c r="K458" s="280"/>
      <c r="M458" s="282"/>
      <c r="N458" s="264" t="s">
        <v>2365</v>
      </c>
    </row>
    <row r="459" spans="1:14" ht="15" x14ac:dyDescent="0.25">
      <c r="A459" s="335"/>
      <c r="B459" s="115" t="s">
        <v>2439</v>
      </c>
      <c r="C459" s="97" t="s">
        <v>11</v>
      </c>
      <c r="D459" s="214" t="s">
        <v>2324</v>
      </c>
      <c r="E459" s="109" t="s">
        <v>2422</v>
      </c>
      <c r="F459" s="109"/>
      <c r="G459" s="116" t="s">
        <v>1441</v>
      </c>
      <c r="H459" s="281"/>
      <c r="I459" s="281"/>
      <c r="J459" s="281"/>
      <c r="K459" s="281"/>
      <c r="L459" s="281"/>
      <c r="M459" s="281"/>
      <c r="N459" s="265"/>
    </row>
    <row r="460" spans="1:14" ht="15" x14ac:dyDescent="0.25">
      <c r="A460" s="108"/>
      <c r="B460" s="118"/>
      <c r="D460" s="213"/>
      <c r="E460" s="100"/>
      <c r="F460" s="100"/>
      <c r="G460" s="99"/>
      <c r="H460" s="282"/>
      <c r="I460" s="282"/>
      <c r="J460" s="282"/>
      <c r="K460" s="282"/>
      <c r="L460" s="282"/>
      <c r="M460" s="282"/>
      <c r="N460" s="264"/>
    </row>
    <row r="461" spans="1:14" ht="15" x14ac:dyDescent="0.25">
      <c r="A461" s="173" t="s">
        <v>2444</v>
      </c>
      <c r="B461" s="112" t="s">
        <v>2440</v>
      </c>
      <c r="C461" s="111" t="s">
        <v>3</v>
      </c>
      <c r="D461" s="213" t="s">
        <v>2324</v>
      </c>
      <c r="E461" s="100" t="s">
        <v>2422</v>
      </c>
      <c r="F461" s="100"/>
      <c r="H461" s="280" t="s">
        <v>1441</v>
      </c>
      <c r="I461" s="280"/>
      <c r="J461" s="280"/>
      <c r="K461" s="280"/>
      <c r="N461" s="264" t="s">
        <v>2445</v>
      </c>
    </row>
    <row r="462" spans="1:14" ht="15" x14ac:dyDescent="0.25">
      <c r="A462" s="108"/>
      <c r="B462" s="112" t="s">
        <v>2441</v>
      </c>
      <c r="C462" s="111" t="s">
        <v>3</v>
      </c>
      <c r="D462" s="213" t="s">
        <v>2324</v>
      </c>
      <c r="E462" s="100" t="s">
        <v>2422</v>
      </c>
      <c r="F462" s="100"/>
      <c r="H462" s="280" t="s">
        <v>1441</v>
      </c>
      <c r="I462" s="280" t="s">
        <v>1441</v>
      </c>
      <c r="J462" s="280"/>
      <c r="K462" s="280"/>
      <c r="N462" s="264" t="s">
        <v>2447</v>
      </c>
    </row>
    <row r="463" spans="1:14" ht="15" x14ac:dyDescent="0.25">
      <c r="A463" s="108"/>
      <c r="B463" s="112" t="s">
        <v>2442</v>
      </c>
      <c r="C463" s="111" t="s">
        <v>3</v>
      </c>
      <c r="D463" s="213" t="s">
        <v>2324</v>
      </c>
      <c r="E463" s="100" t="s">
        <v>2422</v>
      </c>
      <c r="F463" s="100"/>
      <c r="H463" s="280" t="s">
        <v>1441</v>
      </c>
      <c r="I463" s="280" t="s">
        <v>1441</v>
      </c>
      <c r="J463" s="280"/>
      <c r="K463" s="280"/>
      <c r="M463" s="280" t="s">
        <v>1441</v>
      </c>
      <c r="N463" s="264" t="s">
        <v>2446</v>
      </c>
    </row>
    <row r="464" spans="1:14" ht="15" x14ac:dyDescent="0.25">
      <c r="A464" s="108"/>
      <c r="B464" s="128" t="s">
        <v>2443</v>
      </c>
      <c r="C464" s="111" t="s">
        <v>11</v>
      </c>
      <c r="D464" s="213" t="s">
        <v>2324</v>
      </c>
      <c r="E464" s="100" t="s">
        <v>2422</v>
      </c>
      <c r="F464" s="100"/>
      <c r="G464" s="100" t="s">
        <v>1441</v>
      </c>
      <c r="H464" s="100"/>
      <c r="I464" s="100"/>
      <c r="J464" s="100"/>
      <c r="K464" s="100"/>
      <c r="L464" s="100"/>
      <c r="M464" s="100"/>
      <c r="N464" s="264"/>
    </row>
    <row r="465" spans="1:14" ht="15" customHeight="1" thickBot="1" x14ac:dyDescent="0.25">
      <c r="A465" s="117"/>
      <c r="B465" s="118"/>
      <c r="D465" s="213"/>
      <c r="E465" s="100"/>
      <c r="F465" s="100"/>
      <c r="G465" s="100"/>
      <c r="H465" s="282"/>
      <c r="I465" s="282"/>
      <c r="J465" s="282"/>
      <c r="K465" s="282"/>
      <c r="L465" s="282"/>
      <c r="M465" s="282"/>
      <c r="N465" s="277"/>
    </row>
    <row r="466" spans="1:14" ht="15" customHeight="1" x14ac:dyDescent="0.25">
      <c r="A466" s="251" t="s">
        <v>2393</v>
      </c>
      <c r="B466" s="247" t="s">
        <v>2427</v>
      </c>
      <c r="C466" s="245"/>
      <c r="D466" s="244" t="s">
        <v>2394</v>
      </c>
      <c r="E466" s="244" t="s">
        <v>2422</v>
      </c>
      <c r="F466" s="244"/>
      <c r="G466" s="244"/>
      <c r="H466" s="291"/>
      <c r="I466" s="291"/>
      <c r="J466" s="291"/>
      <c r="K466" s="291"/>
      <c r="L466" s="291"/>
      <c r="M466" s="292" t="s">
        <v>1441</v>
      </c>
      <c r="N466" s="278" t="s">
        <v>2395</v>
      </c>
    </row>
    <row r="467" spans="1:14" ht="15" customHeight="1" thickBot="1" x14ac:dyDescent="0.25">
      <c r="A467" s="155"/>
      <c r="B467" s="156" t="s">
        <v>2428</v>
      </c>
      <c r="C467" s="246"/>
      <c r="D467" s="157" t="s">
        <v>2394</v>
      </c>
      <c r="E467" s="157" t="s">
        <v>2422</v>
      </c>
      <c r="F467" s="157"/>
      <c r="G467" s="157"/>
      <c r="H467" s="293"/>
      <c r="I467" s="293"/>
      <c r="J467" s="293"/>
      <c r="K467" s="293"/>
      <c r="L467" s="293"/>
      <c r="M467" s="294" t="s">
        <v>1441</v>
      </c>
      <c r="N467" s="277" t="s">
        <v>2395</v>
      </c>
    </row>
    <row r="468" spans="1:14" ht="14.25" customHeight="1" x14ac:dyDescent="0.2">
      <c r="A468" s="102"/>
      <c r="B468" s="118"/>
      <c r="D468" s="100"/>
      <c r="E468" s="100"/>
      <c r="F468" s="100"/>
      <c r="G468" s="100"/>
      <c r="H468" s="282"/>
      <c r="I468" s="282"/>
      <c r="J468" s="282"/>
      <c r="K468" s="282"/>
      <c r="L468" s="282"/>
      <c r="M468" s="282"/>
      <c r="N468" s="279"/>
    </row>
    <row r="469" spans="1:14" ht="15.75" x14ac:dyDescent="0.25">
      <c r="A469" s="207" t="s">
        <v>2291</v>
      </c>
      <c r="B469" s="102"/>
    </row>
    <row r="470" spans="1:14" x14ac:dyDescent="0.2">
      <c r="A470" s="260" t="s">
        <v>2397</v>
      </c>
      <c r="B470" s="102"/>
    </row>
    <row r="471" spans="1:14" ht="14.25" customHeight="1" x14ac:dyDescent="0.2">
      <c r="A471" s="77" t="s">
        <v>2292</v>
      </c>
      <c r="B471" s="102"/>
    </row>
    <row r="472" spans="1:14" ht="14.25" customHeight="1" x14ac:dyDescent="0.2">
      <c r="A472" s="102" t="s">
        <v>2293</v>
      </c>
      <c r="B472" s="102"/>
    </row>
    <row r="473" spans="1:14" ht="14.25" customHeight="1" x14ac:dyDescent="0.2">
      <c r="A473" s="77" t="s">
        <v>2294</v>
      </c>
    </row>
    <row r="474" spans="1:14" ht="14.25" customHeight="1" x14ac:dyDescent="0.2">
      <c r="A474" s="77" t="s">
        <v>2295</v>
      </c>
    </row>
    <row r="475" spans="1:14" ht="14.25" customHeight="1" x14ac:dyDescent="0.2">
      <c r="A475" s="77" t="s">
        <v>2297</v>
      </c>
    </row>
    <row r="476" spans="1:14" x14ac:dyDescent="0.2">
      <c r="A476" s="77" t="s">
        <v>2310</v>
      </c>
    </row>
    <row r="477" spans="1:14" ht="14.25" customHeight="1" x14ac:dyDescent="0.2">
      <c r="A477" s="77" t="s">
        <v>2298</v>
      </c>
    </row>
    <row r="478" spans="1:14" ht="14.25" customHeight="1" x14ac:dyDescent="0.2">
      <c r="A478" s="77" t="s">
        <v>2299</v>
      </c>
    </row>
    <row r="479" spans="1:14" ht="14.25" customHeight="1" x14ac:dyDescent="0.2">
      <c r="A479" s="77" t="s">
        <v>2300</v>
      </c>
    </row>
    <row r="480" spans="1:14" ht="14.25" customHeight="1" x14ac:dyDescent="0.2">
      <c r="A480" s="77" t="s">
        <v>2301</v>
      </c>
    </row>
    <row r="481" spans="1:1" ht="14.25" customHeight="1" x14ac:dyDescent="0.2">
      <c r="A481" s="77" t="s">
        <v>2302</v>
      </c>
    </row>
    <row r="482" spans="1:1" ht="14.25" customHeight="1" x14ac:dyDescent="0.2">
      <c r="A482" s="77" t="s">
        <v>2303</v>
      </c>
    </row>
    <row r="483" spans="1:1" ht="14.25" customHeight="1" x14ac:dyDescent="0.2">
      <c r="A483" s="77" t="s">
        <v>2304</v>
      </c>
    </row>
    <row r="485" spans="1:1" ht="15.75" x14ac:dyDescent="0.25">
      <c r="A485" s="207" t="s">
        <v>2433</v>
      </c>
    </row>
    <row r="486" spans="1:1" x14ac:dyDescent="0.2">
      <c r="A486" s="77" t="s">
        <v>2432</v>
      </c>
    </row>
    <row r="487" spans="1:1" ht="16.5" x14ac:dyDescent="0.3">
      <c r="A487" s="301" t="s">
        <v>2429</v>
      </c>
    </row>
    <row r="488" spans="1:1" x14ac:dyDescent="0.2">
      <c r="A488" s="77" t="s">
        <v>2431</v>
      </c>
    </row>
    <row r="489" spans="1:1" x14ac:dyDescent="0.2">
      <c r="A489" s="77" t="s">
        <v>2430</v>
      </c>
    </row>
    <row r="490" spans="1:1" x14ac:dyDescent="0.2">
      <c r="A490" s="77" t="s">
        <v>2434</v>
      </c>
    </row>
  </sheetData>
  <mergeCells count="1">
    <mergeCell ref="I1:L1"/>
  </mergeCells>
  <conditionalFormatting sqref="C19 D28:D29 D311:E312 D317:E318 D235:F235 D60:D61 D57:D58 D265:E265 D302:F302 D299:F300 D84:F84 D38:F38 D177:F177 D166:F166 D270:E270 D271:F271 D32:F32 D41:F41 D47:F47 D50:F50 D53:F53 D63:D64 D66:D67 D69:D70 D85:D87 D104:F104 D113:D119 D127 H127:M127 D165:E165 D167 D170:E170 D168:F169 D186:F186 D194:F194 D190:F190 D195:D197 D201:F202 D203:E203 D212:E212 D213:F215 D217:F217 D219:F219 D218 D221:F221 D220:E220 D223:F223 D222:E222 D227:F227 D229:F229 D231:F231 D230:E230 D233:F233 D237:F237 D236:E236 D239:F239 D238 D240 D243:E243 D244:F245 D246:E246 D250:F250 D249:E249 D251:E252 D254:E255 D257:E258 D276:F276 D296:F297 D287:F287 D295:E295 D298:E298 D301:E301 D303:E304 D306:E306 D309:E309 D314:E315 D319:F320 D321:E321 D325:F325 D322:F323 D360:E360 D361:F361 D363:F368 D371:F371 D438:F438 H447:M447 H442:M442 H436 H400:M400 H397:M397 H394:M394 H389:M389 H386:M386 H383:M383 H380:M380 H366:M366 H363:M363 H361:M361 H292:M292 H289:M289 H214:M214 H151:M151 H138:M138 H135:M135 H43:M43 H283:M283 G12 M19 G23:G25 G28:G29 M36 L39:M39 L57:M58 G57:G58 L60:M61 G60:G61 L63:M64 G63:G64 L66:M67 G66:G67 L69:M70 G69:G70 L72:M73 G72:G73 L75:M76 G75:G76 L81:M82 D81:D83 L85:M87 G85:G87 L89:M89 M90 G89:G94 G121:G126 M137 G137 M149:M150 M153:M154 M164 D164 M169 G169 G170:M170 G174:M174 L183:M183 L187:M187 L191:M191 L195:M197 G195:G197 L199:M199 L202:M202 G202 L206:M206 G206 L213:M213 G213 M242 G242 M245 G245 M248 G248 M251:M252 G251:G252 M254:M255 G254:G255 M257:M258 G257:G258 L264:M264 D264:G264 G265:M265 M267:M268 G270:M271 H280:M280 G277:G280 L282:M282 L285:M285 D285:D286 L288:M288 G288 L291:M291 G291 M294 G294 M297 G297 M300 G300 M303:M304 G303:G304 M308:M309 G308:G309 G311:G312 M314:M315 G314:G315 M317:M318 G317:G318 L320:M320 G320 L323:M323 G323 L326:M327 G326:G327 M333 L332:M332 G332:G333 L350:M350 M351 G350:G352 M360 G360 M364 G364 M367 G367 M369 L372:M372 M374 M377:M378 G377:G379 M382 G382 M385 G385 M388 G388 M393 L391:M391 G391:G393 M396 G396 M399 G399 L402:M402 M403 G402:G403 M434 G434:G435 L439:M439 M440 G439:G441 M444:M445 G444:G446 L449:M449 M450 G449:G450 H451:M452 G437:M438 H427:M427 H422:M422 H416:M417 H409:M412 H404:M405 G370:M371 G368:M368 D359:M359 H353:M354 H343:M344 H339:M339 H334:M335 D328:M329 G324:M325 D310:M310 G295:M296 G293:M293 D259:M261 D256:M256 D253:M253 G243:M244 H207:M208 G203:M205 G200:M201 D198:M198 G192:M194 G188:M190 G88:M88 D74:M74 D71:M71 D68:M68 D65:M65 G44:M55 G365:M365 G349:M349 G40:M42 D59:M59 D56:M56 G184:M186 G165:M168 G321:M322 G37:M38 D62:M62 D148:M148 H104:M104 G83:M84 G331:M331 G136:M136 G211:M212 G32:M35 G286:M287 D305:M305 G301:M302 G298:M299 G275:M276 G161:M162 H155:M157 G120:M120 D27:M27 D22:M22 G319:M319 D128:M128 D313:M313 L97:M97 M98 G97:G98 L105:M105 M106 G104:G106 L113:M113 M114 G113:G114 M143 D142:M142 M146 D145:M145 M158:M159 L209:M209 G208:G209 M337 L336:M336 G335:G337 M341 L340:M340 G339:G341 M346 L345:M345 G344:G346 L355:M355 M356 D354:G354 L406:M406 M407 G405:G407 L413:M413 M414 G409:G414 L418:M418 M419 G417:G419 L423:M423 M424 G422:G424 L428:M428 M429 G427:G429 L453:M453 M454 G452:G454 M140 G129:G134 G153:G159 D225:F225 D241:F242 G215:M241 D247:F248 F353 F350:F351 F355:G356 F358 D376:F376 G375:M376 F372:G374 D381:M381 F377:F380 D384:M384 F382:F383 D387:M387 F385:F386 D390:M390 F388:F389 D395:M395 F391:F394 F396:F397 D398:M398 D401:M401 F399:F400 D405:F405 F402:F404 D409:F412 F406:F408 D417:F417 F413:F416 D422:F422 F418:F421 D427:F427 F423:F426 D432:M433 F428:F431 F436:F437 D443:M443 F439:F442 F444:F447 D448:M448 D452:F452 F449:F451 D465:M465 F453:F464 D3:M8 F9 F18:G19 G172:M172 F369:G369 H95:M95 G139:M139 G249:M250 M311:M312 D316:M316 G246:M247 M1:M2 D2:H2 J2:L2 M100 I100 M108 I108 M116 I116 M124 I124 M132 I132 G306:I306 M306 K306 D307:M307 K436:M436 G10:M11 G13:M17 D468:M1048576 D466:L467 N466:N1048576 D324:E324 D326:E327 D1:I1 D11:F17 E18 E21:K21 D23:D26 F26:K26 D31 F31:K31 D35:F35 D33:D34 F33:F34 D36:D37 F36:G36 D39:D40 F39:G39 D44:F44 D42:D43 F42:F43 D45:D46 F45 D48:D49 F48 D51:D52 F51 D54:D55 F54 D72:D73 D75:D76 F81:G82 D88:F94 D95 F95 D97:D103 F97:F103 D105:D111 F105:F111 F113:F118 D120:F126 D136:F139 D129:D135 F129:F135 D140 F140:G140 D143 F143:G143 D146 F146:G146 D152:M152 F149:G150 D149:D151 F151 D156:F157 D153:D155 F153:F155 D160:F162 D158:D159 F158:F159 F164:G164 D172:E172 D174:E174 D176:E176 D178:E179 D183:G183 D184:E185 D187:D189 F187:G187 D191:D193 F191:G191 D199 F199:G199 D200:E200 D204:F211 D216:E216 D224:E224 D226:E226 D228:E228 D232:E232 D234:E234 D267:D269 F267:G269 D272:D275 F272:G274 D277:D280 F277:F279 D282:D283 F282:G282 F283 F285:G285 D290:M290 D288:D289 F288:F289 D293:F294 D291:D292 F291:F292 D308 D331:F349 D180:F180 G176:N180">
    <cfRule type="cellIs" dxfId="951" priority="2611" operator="equal">
      <formula>1</formula>
    </cfRule>
  </conditionalFormatting>
  <conditionalFormatting sqref="F20:G20">
    <cfRule type="cellIs" dxfId="950" priority="2378" operator="equal">
      <formula>1</formula>
    </cfRule>
  </conditionalFormatting>
  <conditionalFormatting sqref="D30 G30">
    <cfRule type="cellIs" dxfId="949" priority="2377" operator="equal">
      <formula>1</formula>
    </cfRule>
  </conditionalFormatting>
  <conditionalFormatting sqref="C20">
    <cfRule type="cellIs" dxfId="948" priority="2282" operator="equal">
      <formula>1</formula>
    </cfRule>
  </conditionalFormatting>
  <conditionalFormatting sqref="G9">
    <cfRule type="cellIs" dxfId="947" priority="2106" operator="equal">
      <formula>1</formula>
    </cfRule>
  </conditionalFormatting>
  <conditionalFormatting sqref="C24">
    <cfRule type="cellIs" dxfId="946" priority="1613" operator="equal">
      <formula>1</formula>
    </cfRule>
  </conditionalFormatting>
  <conditionalFormatting sqref="C25">
    <cfRule type="cellIs" dxfId="945" priority="1607" operator="equal">
      <formula>1</formula>
    </cfRule>
  </conditionalFormatting>
  <conditionalFormatting sqref="C29">
    <cfRule type="cellIs" dxfId="944" priority="1601" operator="equal">
      <formula>1</formula>
    </cfRule>
  </conditionalFormatting>
  <conditionalFormatting sqref="C30">
    <cfRule type="cellIs" dxfId="943" priority="1595" operator="equal">
      <formula>1</formula>
    </cfRule>
  </conditionalFormatting>
  <conditionalFormatting sqref="C90">
    <cfRule type="cellIs" dxfId="942" priority="1589" operator="equal">
      <formula>1</formula>
    </cfRule>
  </conditionalFormatting>
  <conditionalFormatting sqref="C91">
    <cfRule type="cellIs" dxfId="941" priority="1583" operator="equal">
      <formula>1</formula>
    </cfRule>
  </conditionalFormatting>
  <conditionalFormatting sqref="C93">
    <cfRule type="cellIs" dxfId="940" priority="1577" operator="equal">
      <formula>1</formula>
    </cfRule>
  </conditionalFormatting>
  <conditionalFormatting sqref="C94">
    <cfRule type="cellIs" dxfId="939" priority="1571" operator="equal">
      <formula>1</formula>
    </cfRule>
  </conditionalFormatting>
  <conditionalFormatting sqref="C98">
    <cfRule type="cellIs" dxfId="938" priority="1565" operator="equal">
      <formula>1</formula>
    </cfRule>
  </conditionalFormatting>
  <conditionalFormatting sqref="C99">
    <cfRule type="cellIs" dxfId="937" priority="1559" operator="equal">
      <formula>1</formula>
    </cfRule>
  </conditionalFormatting>
  <conditionalFormatting sqref="C101">
    <cfRule type="cellIs" dxfId="936" priority="1553" operator="equal">
      <formula>1</formula>
    </cfRule>
  </conditionalFormatting>
  <conditionalFormatting sqref="C102">
    <cfRule type="cellIs" dxfId="935" priority="1547" operator="equal">
      <formula>1</formula>
    </cfRule>
  </conditionalFormatting>
  <conditionalFormatting sqref="C106">
    <cfRule type="cellIs" dxfId="934" priority="1541" operator="equal">
      <formula>1</formula>
    </cfRule>
  </conditionalFormatting>
  <conditionalFormatting sqref="C107">
    <cfRule type="cellIs" dxfId="933" priority="1535" operator="equal">
      <formula>1</formula>
    </cfRule>
  </conditionalFormatting>
  <conditionalFormatting sqref="C109">
    <cfRule type="cellIs" dxfId="932" priority="1529" operator="equal">
      <formula>1</formula>
    </cfRule>
  </conditionalFormatting>
  <conditionalFormatting sqref="C110">
    <cfRule type="cellIs" dxfId="931" priority="1523" operator="equal">
      <formula>1</formula>
    </cfRule>
  </conditionalFormatting>
  <conditionalFormatting sqref="C114">
    <cfRule type="cellIs" dxfId="930" priority="1517" operator="equal">
      <formula>1</formula>
    </cfRule>
  </conditionalFormatting>
  <conditionalFormatting sqref="C115">
    <cfRule type="cellIs" dxfId="929" priority="1511" operator="equal">
      <formula>1</formula>
    </cfRule>
  </conditionalFormatting>
  <conditionalFormatting sqref="C117">
    <cfRule type="cellIs" dxfId="928" priority="1505" operator="equal">
      <formula>1</formula>
    </cfRule>
  </conditionalFormatting>
  <conditionalFormatting sqref="C118">
    <cfRule type="cellIs" dxfId="927" priority="1499" operator="equal">
      <formula>1</formula>
    </cfRule>
  </conditionalFormatting>
  <conditionalFormatting sqref="C122">
    <cfRule type="cellIs" dxfId="926" priority="1493" operator="equal">
      <formula>1</formula>
    </cfRule>
  </conditionalFormatting>
  <conditionalFormatting sqref="C123">
    <cfRule type="cellIs" dxfId="925" priority="1487" operator="equal">
      <formula>1</formula>
    </cfRule>
  </conditionalFormatting>
  <conditionalFormatting sqref="C125">
    <cfRule type="cellIs" dxfId="924" priority="1481" operator="equal">
      <formula>1</formula>
    </cfRule>
  </conditionalFormatting>
  <conditionalFormatting sqref="C126">
    <cfRule type="cellIs" dxfId="923" priority="1475" operator="equal">
      <formula>1</formula>
    </cfRule>
  </conditionalFormatting>
  <conditionalFormatting sqref="C130">
    <cfRule type="cellIs" dxfId="922" priority="1469" operator="equal">
      <formula>1</formula>
    </cfRule>
  </conditionalFormatting>
  <conditionalFormatting sqref="C131">
    <cfRule type="cellIs" dxfId="921" priority="1463" operator="equal">
      <formula>1</formula>
    </cfRule>
  </conditionalFormatting>
  <conditionalFormatting sqref="C133">
    <cfRule type="cellIs" dxfId="920" priority="1457" operator="equal">
      <formula>1</formula>
    </cfRule>
  </conditionalFormatting>
  <conditionalFormatting sqref="C134">
    <cfRule type="cellIs" dxfId="919" priority="1451" operator="equal">
      <formula>1</formula>
    </cfRule>
  </conditionalFormatting>
  <conditionalFormatting sqref="C268">
    <cfRule type="cellIs" dxfId="918" priority="1445" operator="equal">
      <formula>1</formula>
    </cfRule>
  </conditionalFormatting>
  <conditionalFormatting sqref="C269">
    <cfRule type="cellIs" dxfId="917" priority="1439" operator="equal">
      <formula>1</formula>
    </cfRule>
  </conditionalFormatting>
  <conditionalFormatting sqref="C273">
    <cfRule type="cellIs" dxfId="916" priority="1433" operator="equal">
      <formula>1</formula>
    </cfRule>
  </conditionalFormatting>
  <conditionalFormatting sqref="C274">
    <cfRule type="cellIs" dxfId="915" priority="1427" operator="equal">
      <formula>1</formula>
    </cfRule>
  </conditionalFormatting>
  <conditionalFormatting sqref="C278">
    <cfRule type="cellIs" dxfId="914" priority="1421" operator="equal">
      <formula>1</formula>
    </cfRule>
  </conditionalFormatting>
  <conditionalFormatting sqref="C279">
    <cfRule type="cellIs" dxfId="913" priority="1415" operator="equal">
      <formula>1</formula>
    </cfRule>
  </conditionalFormatting>
  <conditionalFormatting sqref="C333">
    <cfRule type="cellIs" dxfId="912" priority="1409" operator="equal">
      <formula>1</formula>
    </cfRule>
  </conditionalFormatting>
  <conditionalFormatting sqref="C337">
    <cfRule type="cellIs" dxfId="911" priority="1403" operator="equal">
      <formula>1</formula>
    </cfRule>
  </conditionalFormatting>
  <conditionalFormatting sqref="C341">
    <cfRule type="cellIs" dxfId="910" priority="1397" operator="equal">
      <formula>1</formula>
    </cfRule>
  </conditionalFormatting>
  <conditionalFormatting sqref="C342">
    <cfRule type="cellIs" dxfId="909" priority="1391" operator="equal">
      <formula>1</formula>
    </cfRule>
  </conditionalFormatting>
  <conditionalFormatting sqref="C346">
    <cfRule type="cellIs" dxfId="908" priority="1385" operator="equal">
      <formula>1</formula>
    </cfRule>
  </conditionalFormatting>
  <conditionalFormatting sqref="C347">
    <cfRule type="cellIs" dxfId="907" priority="1379" operator="equal">
      <formula>1</formula>
    </cfRule>
  </conditionalFormatting>
  <conditionalFormatting sqref="H9:M9">
    <cfRule type="cellIs" dxfId="906" priority="899" operator="equal">
      <formula>1</formula>
    </cfRule>
  </conditionalFormatting>
  <conditionalFormatting sqref="H12:M12">
    <cfRule type="cellIs" dxfId="905" priority="898" operator="equal">
      <formula>1</formula>
    </cfRule>
  </conditionalFormatting>
  <conditionalFormatting sqref="H18:M18">
    <cfRule type="cellIs" dxfId="904" priority="897" operator="equal">
      <formula>1</formula>
    </cfRule>
  </conditionalFormatting>
  <conditionalFormatting sqref="I19">
    <cfRule type="cellIs" dxfId="903" priority="896" operator="equal">
      <formula>1</formula>
    </cfRule>
  </conditionalFormatting>
  <conditionalFormatting sqref="M20">
    <cfRule type="cellIs" dxfId="902" priority="895" operator="equal">
      <formula>1</formula>
    </cfRule>
  </conditionalFormatting>
  <conditionalFormatting sqref="I20">
    <cfRule type="cellIs" dxfId="901" priority="894" operator="equal">
      <formula>1</formula>
    </cfRule>
  </conditionalFormatting>
  <conditionalFormatting sqref="H19 J19:K19">
    <cfRule type="cellIs" dxfId="900" priority="893" operator="equal">
      <formula>1</formula>
    </cfRule>
  </conditionalFormatting>
  <conditionalFormatting sqref="H20 J20:K20">
    <cfRule type="cellIs" dxfId="899" priority="892" operator="equal">
      <formula>1</formula>
    </cfRule>
  </conditionalFormatting>
  <conditionalFormatting sqref="F10">
    <cfRule type="cellIs" dxfId="898" priority="891" operator="equal">
      <formula>1</formula>
    </cfRule>
  </conditionalFormatting>
  <conditionalFormatting sqref="F23:F24 M24">
    <cfRule type="cellIs" dxfId="897" priority="890" operator="equal">
      <formula>1</formula>
    </cfRule>
  </conditionalFormatting>
  <conditionalFormatting sqref="F25">
    <cfRule type="cellIs" dxfId="896" priority="889" operator="equal">
      <formula>1</formula>
    </cfRule>
  </conditionalFormatting>
  <conditionalFormatting sqref="H23:M23">
    <cfRule type="cellIs" dxfId="895" priority="888" operator="equal">
      <formula>1</formula>
    </cfRule>
  </conditionalFormatting>
  <conditionalFormatting sqref="I24">
    <cfRule type="cellIs" dxfId="894" priority="887" operator="equal">
      <formula>1</formula>
    </cfRule>
  </conditionalFormatting>
  <conditionalFormatting sqref="M25">
    <cfRule type="cellIs" dxfId="893" priority="886" operator="equal">
      <formula>1</formula>
    </cfRule>
  </conditionalFormatting>
  <conditionalFormatting sqref="I25">
    <cfRule type="cellIs" dxfId="892" priority="885" operator="equal">
      <formula>1</formula>
    </cfRule>
  </conditionalFormatting>
  <conditionalFormatting sqref="H24 J24:K24">
    <cfRule type="cellIs" dxfId="891" priority="884" operator="equal">
      <formula>1</formula>
    </cfRule>
  </conditionalFormatting>
  <conditionalFormatting sqref="H25 J25:K25">
    <cfRule type="cellIs" dxfId="890" priority="883" operator="equal">
      <formula>1</formula>
    </cfRule>
  </conditionalFormatting>
  <conditionalFormatting sqref="F28:F29 M29">
    <cfRule type="cellIs" dxfId="889" priority="882" operator="equal">
      <formula>1</formula>
    </cfRule>
  </conditionalFormatting>
  <conditionalFormatting sqref="F30">
    <cfRule type="cellIs" dxfId="888" priority="881" operator="equal">
      <formula>1</formula>
    </cfRule>
  </conditionalFormatting>
  <conditionalFormatting sqref="H28:M28">
    <cfRule type="cellIs" dxfId="887" priority="880" operator="equal">
      <formula>1</formula>
    </cfRule>
  </conditionalFormatting>
  <conditionalFormatting sqref="I29">
    <cfRule type="cellIs" dxfId="886" priority="879" operator="equal">
      <formula>1</formula>
    </cfRule>
  </conditionalFormatting>
  <conditionalFormatting sqref="M30">
    <cfRule type="cellIs" dxfId="885" priority="878" operator="equal">
      <formula>1</formula>
    </cfRule>
  </conditionalFormatting>
  <conditionalFormatting sqref="I30">
    <cfRule type="cellIs" dxfId="884" priority="877" operator="equal">
      <formula>1</formula>
    </cfRule>
  </conditionalFormatting>
  <conditionalFormatting sqref="H29 J29:K29">
    <cfRule type="cellIs" dxfId="883" priority="876" operator="equal">
      <formula>1</formula>
    </cfRule>
  </conditionalFormatting>
  <conditionalFormatting sqref="H30 J30:K30">
    <cfRule type="cellIs" dxfId="882" priority="875" operator="equal">
      <formula>1</formula>
    </cfRule>
  </conditionalFormatting>
  <conditionalFormatting sqref="H36:K36">
    <cfRule type="cellIs" dxfId="881" priority="874" operator="equal">
      <formula>1</formula>
    </cfRule>
  </conditionalFormatting>
  <conditionalFormatting sqref="L36">
    <cfRule type="cellIs" dxfId="880" priority="873" operator="equal">
      <formula>1</formula>
    </cfRule>
  </conditionalFormatting>
  <conditionalFormatting sqref="H39:K39">
    <cfRule type="cellIs" dxfId="879" priority="872" operator="equal">
      <formula>1</formula>
    </cfRule>
  </conditionalFormatting>
  <conditionalFormatting sqref="F37">
    <cfRule type="cellIs" dxfId="878" priority="871" operator="equal">
      <formula>1</formula>
    </cfRule>
  </conditionalFormatting>
  <conditionalFormatting sqref="F40">
    <cfRule type="cellIs" dxfId="877" priority="870" operator="equal">
      <formula>1</formula>
    </cfRule>
  </conditionalFormatting>
  <conditionalFormatting sqref="G43">
    <cfRule type="cellIs" dxfId="876" priority="869" operator="equal">
      <formula>1</formula>
    </cfRule>
  </conditionalFormatting>
  <conditionalFormatting sqref="F46">
    <cfRule type="cellIs" dxfId="875" priority="868" operator="equal">
      <formula>1</formula>
    </cfRule>
  </conditionalFormatting>
  <conditionalFormatting sqref="F49">
    <cfRule type="cellIs" dxfId="874" priority="867" operator="equal">
      <formula>1</formula>
    </cfRule>
  </conditionalFormatting>
  <conditionalFormatting sqref="F52">
    <cfRule type="cellIs" dxfId="873" priority="866" operator="equal">
      <formula>1</formula>
    </cfRule>
  </conditionalFormatting>
  <conditionalFormatting sqref="F55">
    <cfRule type="cellIs" dxfId="872" priority="865" operator="equal">
      <formula>1</formula>
    </cfRule>
  </conditionalFormatting>
  <conditionalFormatting sqref="F57 H57:K58">
    <cfRule type="cellIs" dxfId="871" priority="864" operator="equal">
      <formula>1</formula>
    </cfRule>
  </conditionalFormatting>
  <conditionalFormatting sqref="F58">
    <cfRule type="cellIs" dxfId="870" priority="863" operator="equal">
      <formula>1</formula>
    </cfRule>
  </conditionalFormatting>
  <conditionalFormatting sqref="F60 H60:K61">
    <cfRule type="cellIs" dxfId="869" priority="862" operator="equal">
      <formula>1</formula>
    </cfRule>
  </conditionalFormatting>
  <conditionalFormatting sqref="F61">
    <cfRule type="cellIs" dxfId="868" priority="861" operator="equal">
      <formula>1</formula>
    </cfRule>
  </conditionalFormatting>
  <conditionalFormatting sqref="F63 H63:K64">
    <cfRule type="cellIs" dxfId="867" priority="860" operator="equal">
      <formula>1</formula>
    </cfRule>
  </conditionalFormatting>
  <conditionalFormatting sqref="F64">
    <cfRule type="cellIs" dxfId="866" priority="859" operator="equal">
      <formula>1</formula>
    </cfRule>
  </conditionalFormatting>
  <conditionalFormatting sqref="F66 H66:K67">
    <cfRule type="cellIs" dxfId="865" priority="858" operator="equal">
      <formula>1</formula>
    </cfRule>
  </conditionalFormatting>
  <conditionalFormatting sqref="F67">
    <cfRule type="cellIs" dxfId="864" priority="857" operator="equal">
      <formula>1</formula>
    </cfRule>
  </conditionalFormatting>
  <conditionalFormatting sqref="F69 H69:K70">
    <cfRule type="cellIs" dxfId="863" priority="856" operator="equal">
      <formula>1</formula>
    </cfRule>
  </conditionalFormatting>
  <conditionalFormatting sqref="F70">
    <cfRule type="cellIs" dxfId="862" priority="855" operator="equal">
      <formula>1</formula>
    </cfRule>
  </conditionalFormatting>
  <conditionalFormatting sqref="F72 H72:K73">
    <cfRule type="cellIs" dxfId="861" priority="854" operator="equal">
      <formula>1</formula>
    </cfRule>
  </conditionalFormatting>
  <conditionalFormatting sqref="F73">
    <cfRule type="cellIs" dxfId="860" priority="853" operator="equal">
      <formula>1</formula>
    </cfRule>
  </conditionalFormatting>
  <conditionalFormatting sqref="F75 H75:K76">
    <cfRule type="cellIs" dxfId="859" priority="852" operator="equal">
      <formula>1</formula>
    </cfRule>
  </conditionalFormatting>
  <conditionalFormatting sqref="F76">
    <cfRule type="cellIs" dxfId="858" priority="851" operator="equal">
      <formula>1</formula>
    </cfRule>
  </conditionalFormatting>
  <conditionalFormatting sqref="H81:K81">
    <cfRule type="cellIs" dxfId="857" priority="850" operator="equal">
      <formula>1</formula>
    </cfRule>
  </conditionalFormatting>
  <conditionalFormatting sqref="H82:K82">
    <cfRule type="cellIs" dxfId="856" priority="849" operator="equal">
      <formula>1</formula>
    </cfRule>
  </conditionalFormatting>
  <conditionalFormatting sqref="F83">
    <cfRule type="cellIs" dxfId="855" priority="848" operator="equal">
      <formula>1</formula>
    </cfRule>
  </conditionalFormatting>
  <conditionalFormatting sqref="F85:F86 H87:K87">
    <cfRule type="cellIs" dxfId="854" priority="847" operator="equal">
      <formula>1</formula>
    </cfRule>
  </conditionalFormatting>
  <conditionalFormatting sqref="H85:K85">
    <cfRule type="cellIs" dxfId="853" priority="846" operator="equal">
      <formula>1</formula>
    </cfRule>
  </conditionalFormatting>
  <conditionalFormatting sqref="H86:K86">
    <cfRule type="cellIs" dxfId="852" priority="845" operator="equal">
      <formula>1</formula>
    </cfRule>
  </conditionalFormatting>
  <conditionalFormatting sqref="F87">
    <cfRule type="cellIs" dxfId="851" priority="844" operator="equal">
      <formula>1</formula>
    </cfRule>
  </conditionalFormatting>
  <conditionalFormatting sqref="H89:K89">
    <cfRule type="cellIs" dxfId="850" priority="843" operator="equal">
      <formula>1</formula>
    </cfRule>
  </conditionalFormatting>
  <conditionalFormatting sqref="I90">
    <cfRule type="cellIs" dxfId="849" priority="842" operator="equal">
      <formula>1</formula>
    </cfRule>
  </conditionalFormatting>
  <conditionalFormatting sqref="H90 J90:K90">
    <cfRule type="cellIs" dxfId="848" priority="841" operator="equal">
      <formula>1</formula>
    </cfRule>
  </conditionalFormatting>
  <conditionalFormatting sqref="M91">
    <cfRule type="cellIs" dxfId="847" priority="840" operator="equal">
      <formula>1</formula>
    </cfRule>
  </conditionalFormatting>
  <conditionalFormatting sqref="I91">
    <cfRule type="cellIs" dxfId="846" priority="839" operator="equal">
      <formula>1</formula>
    </cfRule>
  </conditionalFormatting>
  <conditionalFormatting sqref="H91 J91:K91">
    <cfRule type="cellIs" dxfId="845" priority="838" operator="equal">
      <formula>1</formula>
    </cfRule>
  </conditionalFormatting>
  <conditionalFormatting sqref="L92:M92 M93">
    <cfRule type="cellIs" dxfId="844" priority="837" operator="equal">
      <formula>1</formula>
    </cfRule>
  </conditionalFormatting>
  <conditionalFormatting sqref="H92:K92">
    <cfRule type="cellIs" dxfId="843" priority="836" operator="equal">
      <formula>1</formula>
    </cfRule>
  </conditionalFormatting>
  <conditionalFormatting sqref="I93">
    <cfRule type="cellIs" dxfId="842" priority="835" operator="equal">
      <formula>1</formula>
    </cfRule>
  </conditionalFormatting>
  <conditionalFormatting sqref="H93 J93:K93">
    <cfRule type="cellIs" dxfId="841" priority="834" operator="equal">
      <formula>1</formula>
    </cfRule>
  </conditionalFormatting>
  <conditionalFormatting sqref="M94">
    <cfRule type="cellIs" dxfId="840" priority="833" operator="equal">
      <formula>1</formula>
    </cfRule>
  </conditionalFormatting>
  <conditionalFormatting sqref="I94">
    <cfRule type="cellIs" dxfId="839" priority="832" operator="equal">
      <formula>1</formula>
    </cfRule>
  </conditionalFormatting>
  <conditionalFormatting sqref="H94 J94:K94">
    <cfRule type="cellIs" dxfId="838" priority="831" operator="equal">
      <formula>1</formula>
    </cfRule>
  </conditionalFormatting>
  <conditionalFormatting sqref="G95">
    <cfRule type="cellIs" dxfId="837" priority="830" operator="equal">
      <formula>1</formula>
    </cfRule>
  </conditionalFormatting>
  <conditionalFormatting sqref="H103:M103 G99:G102">
    <cfRule type="cellIs" dxfId="836" priority="829" operator="equal">
      <formula>1</formula>
    </cfRule>
  </conditionalFormatting>
  <conditionalFormatting sqref="H97:K97">
    <cfRule type="cellIs" dxfId="835" priority="828" operator="equal">
      <formula>1</formula>
    </cfRule>
  </conditionalFormatting>
  <conditionalFormatting sqref="I98">
    <cfRule type="cellIs" dxfId="834" priority="827" operator="equal">
      <formula>1</formula>
    </cfRule>
  </conditionalFormatting>
  <conditionalFormatting sqref="H98 J98:K98">
    <cfRule type="cellIs" dxfId="833" priority="826" operator="equal">
      <formula>1</formula>
    </cfRule>
  </conditionalFormatting>
  <conditionalFormatting sqref="M99">
    <cfRule type="cellIs" dxfId="832" priority="825" operator="equal">
      <formula>1</formula>
    </cfRule>
  </conditionalFormatting>
  <conditionalFormatting sqref="I99">
    <cfRule type="cellIs" dxfId="831" priority="824" operator="equal">
      <formula>1</formula>
    </cfRule>
  </conditionalFormatting>
  <conditionalFormatting sqref="H99 J99:K99">
    <cfRule type="cellIs" dxfId="830" priority="823" operator="equal">
      <formula>1</formula>
    </cfRule>
  </conditionalFormatting>
  <conditionalFormatting sqref="M101">
    <cfRule type="cellIs" dxfId="829" priority="822" operator="equal">
      <formula>1</formula>
    </cfRule>
  </conditionalFormatting>
  <conditionalFormatting sqref="H100 J100:K100">
    <cfRule type="cellIs" dxfId="828" priority="821" operator="equal">
      <formula>1</formula>
    </cfRule>
  </conditionalFormatting>
  <conditionalFormatting sqref="I101">
    <cfRule type="cellIs" dxfId="827" priority="820" operator="equal">
      <formula>1</formula>
    </cfRule>
  </conditionalFormatting>
  <conditionalFormatting sqref="H101 J101:K101">
    <cfRule type="cellIs" dxfId="826" priority="819" operator="equal">
      <formula>1</formula>
    </cfRule>
  </conditionalFormatting>
  <conditionalFormatting sqref="M102">
    <cfRule type="cellIs" dxfId="825" priority="818" operator="equal">
      <formula>1</formula>
    </cfRule>
  </conditionalFormatting>
  <conditionalFormatting sqref="I102">
    <cfRule type="cellIs" dxfId="824" priority="817" operator="equal">
      <formula>1</formula>
    </cfRule>
  </conditionalFormatting>
  <conditionalFormatting sqref="H102 J102:K102">
    <cfRule type="cellIs" dxfId="823" priority="816" operator="equal">
      <formula>1</formula>
    </cfRule>
  </conditionalFormatting>
  <conditionalFormatting sqref="G103">
    <cfRule type="cellIs" dxfId="822" priority="815" operator="equal">
      <formula>1</formula>
    </cfRule>
  </conditionalFormatting>
  <conditionalFormatting sqref="H111:M111 G107:G110">
    <cfRule type="cellIs" dxfId="821" priority="814" operator="equal">
      <formula>1</formula>
    </cfRule>
  </conditionalFormatting>
  <conditionalFormatting sqref="H105:K105">
    <cfRule type="cellIs" dxfId="820" priority="813" operator="equal">
      <formula>1</formula>
    </cfRule>
  </conditionalFormatting>
  <conditionalFormatting sqref="I106">
    <cfRule type="cellIs" dxfId="819" priority="812" operator="equal">
      <formula>1</formula>
    </cfRule>
  </conditionalFormatting>
  <conditionalFormatting sqref="H106 J106:K106">
    <cfRule type="cellIs" dxfId="818" priority="811" operator="equal">
      <formula>1</formula>
    </cfRule>
  </conditionalFormatting>
  <conditionalFormatting sqref="M107">
    <cfRule type="cellIs" dxfId="817" priority="810" operator="equal">
      <formula>1</formula>
    </cfRule>
  </conditionalFormatting>
  <conditionalFormatting sqref="I107">
    <cfRule type="cellIs" dxfId="816" priority="809" operator="equal">
      <formula>1</formula>
    </cfRule>
  </conditionalFormatting>
  <conditionalFormatting sqref="H107 J107:K107">
    <cfRule type="cellIs" dxfId="815" priority="808" operator="equal">
      <formula>1</formula>
    </cfRule>
  </conditionalFormatting>
  <conditionalFormatting sqref="M109">
    <cfRule type="cellIs" dxfId="814" priority="807" operator="equal">
      <formula>1</formula>
    </cfRule>
  </conditionalFormatting>
  <conditionalFormatting sqref="H108 J108:K108">
    <cfRule type="cellIs" dxfId="813" priority="806" operator="equal">
      <formula>1</formula>
    </cfRule>
  </conditionalFormatting>
  <conditionalFormatting sqref="I109">
    <cfRule type="cellIs" dxfId="812" priority="805" operator="equal">
      <formula>1</formula>
    </cfRule>
  </conditionalFormatting>
  <conditionalFormatting sqref="H109 J109:K109">
    <cfRule type="cellIs" dxfId="811" priority="804" operator="equal">
      <formula>1</formula>
    </cfRule>
  </conditionalFormatting>
  <conditionalFormatting sqref="M110">
    <cfRule type="cellIs" dxfId="810" priority="803" operator="equal">
      <formula>1</formula>
    </cfRule>
  </conditionalFormatting>
  <conditionalFormatting sqref="I110">
    <cfRule type="cellIs" dxfId="809" priority="802" operator="equal">
      <formula>1</formula>
    </cfRule>
  </conditionalFormatting>
  <conditionalFormatting sqref="H110 J110:K110">
    <cfRule type="cellIs" dxfId="808" priority="801" operator="equal">
      <formula>1</formula>
    </cfRule>
  </conditionalFormatting>
  <conditionalFormatting sqref="G111">
    <cfRule type="cellIs" dxfId="807" priority="800" operator="equal">
      <formula>1</formula>
    </cfRule>
  </conditionalFormatting>
  <conditionalFormatting sqref="H119:M119 G115:G118">
    <cfRule type="cellIs" dxfId="806" priority="799" operator="equal">
      <formula>1</formula>
    </cfRule>
  </conditionalFormatting>
  <conditionalFormatting sqref="H113:K113">
    <cfRule type="cellIs" dxfId="805" priority="798" operator="equal">
      <formula>1</formula>
    </cfRule>
  </conditionalFormatting>
  <conditionalFormatting sqref="I114">
    <cfRule type="cellIs" dxfId="804" priority="797" operator="equal">
      <formula>1</formula>
    </cfRule>
  </conditionalFormatting>
  <conditionalFormatting sqref="H114 J114:K114">
    <cfRule type="cellIs" dxfId="803" priority="796" operator="equal">
      <formula>1</formula>
    </cfRule>
  </conditionalFormatting>
  <conditionalFormatting sqref="M115">
    <cfRule type="cellIs" dxfId="802" priority="795" operator="equal">
      <formula>1</formula>
    </cfRule>
  </conditionalFormatting>
  <conditionalFormatting sqref="I115">
    <cfRule type="cellIs" dxfId="801" priority="794" operator="equal">
      <formula>1</formula>
    </cfRule>
  </conditionalFormatting>
  <conditionalFormatting sqref="H115 J115:K115">
    <cfRule type="cellIs" dxfId="800" priority="793" operator="equal">
      <formula>1</formula>
    </cfRule>
  </conditionalFormatting>
  <conditionalFormatting sqref="M117">
    <cfRule type="cellIs" dxfId="799" priority="792" operator="equal">
      <formula>1</formula>
    </cfRule>
  </conditionalFormatting>
  <conditionalFormatting sqref="H116 J116:K116">
    <cfRule type="cellIs" dxfId="798" priority="791" operator="equal">
      <formula>1</formula>
    </cfRule>
  </conditionalFormatting>
  <conditionalFormatting sqref="I117">
    <cfRule type="cellIs" dxfId="797" priority="790" operator="equal">
      <formula>1</formula>
    </cfRule>
  </conditionalFormatting>
  <conditionalFormatting sqref="H117 J117:K117">
    <cfRule type="cellIs" dxfId="796" priority="789" operator="equal">
      <formula>1</formula>
    </cfRule>
  </conditionalFormatting>
  <conditionalFormatting sqref="M118">
    <cfRule type="cellIs" dxfId="795" priority="788" operator="equal">
      <formula>1</formula>
    </cfRule>
  </conditionalFormatting>
  <conditionalFormatting sqref="I118">
    <cfRule type="cellIs" dxfId="794" priority="787" operator="equal">
      <formula>1</formula>
    </cfRule>
  </conditionalFormatting>
  <conditionalFormatting sqref="H118 J118:K118">
    <cfRule type="cellIs" dxfId="793" priority="786" operator="equal">
      <formula>1</formula>
    </cfRule>
  </conditionalFormatting>
  <conditionalFormatting sqref="G119">
    <cfRule type="cellIs" dxfId="792" priority="785" operator="equal">
      <formula>1</formula>
    </cfRule>
  </conditionalFormatting>
  <conditionalFormatting sqref="F119">
    <cfRule type="cellIs" dxfId="791" priority="784" operator="equal">
      <formula>1</formula>
    </cfRule>
  </conditionalFormatting>
  <conditionalFormatting sqref="F127">
    <cfRule type="cellIs" dxfId="790" priority="783" operator="equal">
      <formula>1</formula>
    </cfRule>
  </conditionalFormatting>
  <conditionalFormatting sqref="L121:M121 M122">
    <cfRule type="cellIs" dxfId="789" priority="782" operator="equal">
      <formula>1</formula>
    </cfRule>
  </conditionalFormatting>
  <conditionalFormatting sqref="H121:K121">
    <cfRule type="cellIs" dxfId="788" priority="781" operator="equal">
      <formula>1</formula>
    </cfRule>
  </conditionalFormatting>
  <conditionalFormatting sqref="I122">
    <cfRule type="cellIs" dxfId="787" priority="780" operator="equal">
      <formula>1</formula>
    </cfRule>
  </conditionalFormatting>
  <conditionalFormatting sqref="H122 J122:K122">
    <cfRule type="cellIs" dxfId="786" priority="779" operator="equal">
      <formula>1</formula>
    </cfRule>
  </conditionalFormatting>
  <conditionalFormatting sqref="M123">
    <cfRule type="cellIs" dxfId="785" priority="778" operator="equal">
      <formula>1</formula>
    </cfRule>
  </conditionalFormatting>
  <conditionalFormatting sqref="I123">
    <cfRule type="cellIs" dxfId="784" priority="777" operator="equal">
      <formula>1</formula>
    </cfRule>
  </conditionalFormatting>
  <conditionalFormatting sqref="H123 J123:K123">
    <cfRule type="cellIs" dxfId="783" priority="776" operator="equal">
      <formula>1</formula>
    </cfRule>
  </conditionalFormatting>
  <conditionalFormatting sqref="M125">
    <cfRule type="cellIs" dxfId="782" priority="775" operator="equal">
      <formula>1</formula>
    </cfRule>
  </conditionalFormatting>
  <conditionalFormatting sqref="H124 J124:K124">
    <cfRule type="cellIs" dxfId="781" priority="774" operator="equal">
      <formula>1</formula>
    </cfRule>
  </conditionalFormatting>
  <conditionalFormatting sqref="I125">
    <cfRule type="cellIs" dxfId="780" priority="773" operator="equal">
      <formula>1</formula>
    </cfRule>
  </conditionalFormatting>
  <conditionalFormatting sqref="H125 J125:K125">
    <cfRule type="cellIs" dxfId="779" priority="772" operator="equal">
      <formula>1</formula>
    </cfRule>
  </conditionalFormatting>
  <conditionalFormatting sqref="M126">
    <cfRule type="cellIs" dxfId="778" priority="771" operator="equal">
      <formula>1</formula>
    </cfRule>
  </conditionalFormatting>
  <conditionalFormatting sqref="I126">
    <cfRule type="cellIs" dxfId="777" priority="770" operator="equal">
      <formula>1</formula>
    </cfRule>
  </conditionalFormatting>
  <conditionalFormatting sqref="H126 J126:K126">
    <cfRule type="cellIs" dxfId="776" priority="769" operator="equal">
      <formula>1</formula>
    </cfRule>
  </conditionalFormatting>
  <conditionalFormatting sqref="L129:M129 M130">
    <cfRule type="cellIs" dxfId="775" priority="768" operator="equal">
      <formula>1</formula>
    </cfRule>
  </conditionalFormatting>
  <conditionalFormatting sqref="H129:K129">
    <cfRule type="cellIs" dxfId="774" priority="767" operator="equal">
      <formula>1</formula>
    </cfRule>
  </conditionalFormatting>
  <conditionalFormatting sqref="I130">
    <cfRule type="cellIs" dxfId="773" priority="766" operator="equal">
      <formula>1</formula>
    </cfRule>
  </conditionalFormatting>
  <conditionalFormatting sqref="H130 J130:K130">
    <cfRule type="cellIs" dxfId="772" priority="765" operator="equal">
      <formula>1</formula>
    </cfRule>
  </conditionalFormatting>
  <conditionalFormatting sqref="M131">
    <cfRule type="cellIs" dxfId="771" priority="764" operator="equal">
      <formula>1</formula>
    </cfRule>
  </conditionalFormatting>
  <conditionalFormatting sqref="I131">
    <cfRule type="cellIs" dxfId="770" priority="763" operator="equal">
      <formula>1</formula>
    </cfRule>
  </conditionalFormatting>
  <conditionalFormatting sqref="H131 J131:K131">
    <cfRule type="cellIs" dxfId="769" priority="762" operator="equal">
      <formula>1</formula>
    </cfRule>
  </conditionalFormatting>
  <conditionalFormatting sqref="M133">
    <cfRule type="cellIs" dxfId="768" priority="761" operator="equal">
      <formula>1</formula>
    </cfRule>
  </conditionalFormatting>
  <conditionalFormatting sqref="H132 J132:K132">
    <cfRule type="cellIs" dxfId="767" priority="760" operator="equal">
      <formula>1</formula>
    </cfRule>
  </conditionalFormatting>
  <conditionalFormatting sqref="I133">
    <cfRule type="cellIs" dxfId="766" priority="759" operator="equal">
      <formula>1</formula>
    </cfRule>
  </conditionalFormatting>
  <conditionalFormatting sqref="H133 J133:K133">
    <cfRule type="cellIs" dxfId="765" priority="758" operator="equal">
      <formula>1</formula>
    </cfRule>
  </conditionalFormatting>
  <conditionalFormatting sqref="M134">
    <cfRule type="cellIs" dxfId="764" priority="757" operator="equal">
      <formula>1</formula>
    </cfRule>
  </conditionalFormatting>
  <conditionalFormatting sqref="I134">
    <cfRule type="cellIs" dxfId="763" priority="756" operator="equal">
      <formula>1</formula>
    </cfRule>
  </conditionalFormatting>
  <conditionalFormatting sqref="H134 J134:K134">
    <cfRule type="cellIs" dxfId="762" priority="755" operator="equal">
      <formula>1</formula>
    </cfRule>
  </conditionalFormatting>
  <conditionalFormatting sqref="G127">
    <cfRule type="cellIs" dxfId="761" priority="754" operator="equal">
      <formula>1</formula>
    </cfRule>
  </conditionalFormatting>
  <conditionalFormatting sqref="G135">
    <cfRule type="cellIs" dxfId="760" priority="753" operator="equal">
      <formula>1</formula>
    </cfRule>
  </conditionalFormatting>
  <conditionalFormatting sqref="L137">
    <cfRule type="cellIs" dxfId="759" priority="752" operator="equal">
      <formula>1</formula>
    </cfRule>
  </conditionalFormatting>
  <conditionalFormatting sqref="H137:K137">
    <cfRule type="cellIs" dxfId="758" priority="751" operator="equal">
      <formula>1</formula>
    </cfRule>
  </conditionalFormatting>
  <conditionalFormatting sqref="G138">
    <cfRule type="cellIs" dxfId="757" priority="750" operator="equal">
      <formula>1</formula>
    </cfRule>
  </conditionalFormatting>
  <conditionalFormatting sqref="H144:M144">
    <cfRule type="cellIs" dxfId="756" priority="749" operator="equal">
      <formula>1</formula>
    </cfRule>
  </conditionalFormatting>
  <conditionalFormatting sqref="L143">
    <cfRule type="cellIs" dxfId="755" priority="748" operator="equal">
      <formula>1</formula>
    </cfRule>
  </conditionalFormatting>
  <conditionalFormatting sqref="H143:K143">
    <cfRule type="cellIs" dxfId="754" priority="747" operator="equal">
      <formula>1</formula>
    </cfRule>
  </conditionalFormatting>
  <conditionalFormatting sqref="G144">
    <cfRule type="cellIs" dxfId="753" priority="746" operator="equal">
      <formula>1</formula>
    </cfRule>
  </conditionalFormatting>
  <conditionalFormatting sqref="H147:M147">
    <cfRule type="cellIs" dxfId="752" priority="745" operator="equal">
      <formula>1</formula>
    </cfRule>
  </conditionalFormatting>
  <conditionalFormatting sqref="L146">
    <cfRule type="cellIs" dxfId="751" priority="744" operator="equal">
      <formula>1</formula>
    </cfRule>
  </conditionalFormatting>
  <conditionalFormatting sqref="H146:K146">
    <cfRule type="cellIs" dxfId="750" priority="743" operator="equal">
      <formula>1</formula>
    </cfRule>
  </conditionalFormatting>
  <conditionalFormatting sqref="G147">
    <cfRule type="cellIs" dxfId="749" priority="742" operator="equal">
      <formula>1</formula>
    </cfRule>
  </conditionalFormatting>
  <conditionalFormatting sqref="L149">
    <cfRule type="cellIs" dxfId="748" priority="741" operator="equal">
      <formula>1</formula>
    </cfRule>
  </conditionalFormatting>
  <conditionalFormatting sqref="H149:K149">
    <cfRule type="cellIs" dxfId="747" priority="740" operator="equal">
      <formula>1</formula>
    </cfRule>
  </conditionalFormatting>
  <conditionalFormatting sqref="L150">
    <cfRule type="cellIs" dxfId="746" priority="739" operator="equal">
      <formula>1</formula>
    </cfRule>
  </conditionalFormatting>
  <conditionalFormatting sqref="H150:K150">
    <cfRule type="cellIs" dxfId="745" priority="738" operator="equal">
      <formula>1</formula>
    </cfRule>
  </conditionalFormatting>
  <conditionalFormatting sqref="G151">
    <cfRule type="cellIs" dxfId="744" priority="737" operator="equal">
      <formula>1</formula>
    </cfRule>
  </conditionalFormatting>
  <conditionalFormatting sqref="L153">
    <cfRule type="cellIs" dxfId="743" priority="736" operator="equal">
      <formula>1</formula>
    </cfRule>
  </conditionalFormatting>
  <conditionalFormatting sqref="H153:K153">
    <cfRule type="cellIs" dxfId="742" priority="735" operator="equal">
      <formula>1</formula>
    </cfRule>
  </conditionalFormatting>
  <conditionalFormatting sqref="L154">
    <cfRule type="cellIs" dxfId="741" priority="734" operator="equal">
      <formula>1</formula>
    </cfRule>
  </conditionalFormatting>
  <conditionalFormatting sqref="H154:K154">
    <cfRule type="cellIs" dxfId="740" priority="733" operator="equal">
      <formula>1</formula>
    </cfRule>
  </conditionalFormatting>
  <conditionalFormatting sqref="G155">
    <cfRule type="cellIs" dxfId="739" priority="732" operator="equal">
      <formula>1</formula>
    </cfRule>
  </conditionalFormatting>
  <conditionalFormatting sqref="L158">
    <cfRule type="cellIs" dxfId="738" priority="730" operator="equal">
      <formula>1</formula>
    </cfRule>
  </conditionalFormatting>
  <conditionalFormatting sqref="H158:K158">
    <cfRule type="cellIs" dxfId="737" priority="729" operator="equal">
      <formula>1</formula>
    </cfRule>
  </conditionalFormatting>
  <conditionalFormatting sqref="L159">
    <cfRule type="cellIs" dxfId="736" priority="728" operator="equal">
      <formula>1</formula>
    </cfRule>
  </conditionalFormatting>
  <conditionalFormatting sqref="H159:K159">
    <cfRule type="cellIs" dxfId="735" priority="727" operator="equal">
      <formula>1</formula>
    </cfRule>
  </conditionalFormatting>
  <conditionalFormatting sqref="J164:K164">
    <cfRule type="cellIs" dxfId="734" priority="725" operator="equal">
      <formula>1</formula>
    </cfRule>
  </conditionalFormatting>
  <conditionalFormatting sqref="H164:I164">
    <cfRule type="cellIs" dxfId="733" priority="724" operator="equal">
      <formula>1</formula>
    </cfRule>
  </conditionalFormatting>
  <conditionalFormatting sqref="F165">
    <cfRule type="cellIs" dxfId="732" priority="723" operator="equal">
      <formula>1</formula>
    </cfRule>
  </conditionalFormatting>
  <conditionalFormatting sqref="F167">
    <cfRule type="cellIs" dxfId="731" priority="722" operator="equal">
      <formula>1</formula>
    </cfRule>
  </conditionalFormatting>
  <conditionalFormatting sqref="J169:K169">
    <cfRule type="cellIs" dxfId="730" priority="721" operator="equal">
      <formula>1</formula>
    </cfRule>
  </conditionalFormatting>
  <conditionalFormatting sqref="H169:I169">
    <cfRule type="cellIs" dxfId="729" priority="720" operator="equal">
      <formula>1</formula>
    </cfRule>
  </conditionalFormatting>
  <conditionalFormatting sqref="F170">
    <cfRule type="cellIs" dxfId="728" priority="719" operator="equal">
      <formula>1</formula>
    </cfRule>
  </conditionalFormatting>
  <conditionalFormatting sqref="F172">
    <cfRule type="cellIs" dxfId="727" priority="718" operator="equal">
      <formula>1</formula>
    </cfRule>
  </conditionalFormatting>
  <conditionalFormatting sqref="F174">
    <cfRule type="cellIs" dxfId="726" priority="717" operator="equal">
      <formula>1</formula>
    </cfRule>
  </conditionalFormatting>
  <conditionalFormatting sqref="F176">
    <cfRule type="cellIs" dxfId="725" priority="716" operator="equal">
      <formula>1</formula>
    </cfRule>
  </conditionalFormatting>
  <conditionalFormatting sqref="F178">
    <cfRule type="cellIs" dxfId="724" priority="715" operator="equal">
      <formula>1</formula>
    </cfRule>
  </conditionalFormatting>
  <conditionalFormatting sqref="F179">
    <cfRule type="cellIs" dxfId="723" priority="714" operator="equal">
      <formula>1</formula>
    </cfRule>
  </conditionalFormatting>
  <conditionalFormatting sqref="H183:K183">
    <cfRule type="cellIs" dxfId="722" priority="708" operator="equal">
      <formula>1</formula>
    </cfRule>
  </conditionalFormatting>
  <conditionalFormatting sqref="F184">
    <cfRule type="cellIs" dxfId="721" priority="707" operator="equal">
      <formula>1</formula>
    </cfRule>
  </conditionalFormatting>
  <conditionalFormatting sqref="F185">
    <cfRule type="cellIs" dxfId="720" priority="706" operator="equal">
      <formula>1</formula>
    </cfRule>
  </conditionalFormatting>
  <conditionalFormatting sqref="F188">
    <cfRule type="cellIs" dxfId="719" priority="705" operator="equal">
      <formula>1</formula>
    </cfRule>
  </conditionalFormatting>
  <conditionalFormatting sqref="F189">
    <cfRule type="cellIs" dxfId="718" priority="704" operator="equal">
      <formula>1</formula>
    </cfRule>
  </conditionalFormatting>
  <conditionalFormatting sqref="H187:K187">
    <cfRule type="cellIs" dxfId="717" priority="703" operator="equal">
      <formula>1</formula>
    </cfRule>
  </conditionalFormatting>
  <conditionalFormatting sqref="H191:K191">
    <cfRule type="cellIs" dxfId="716" priority="702" operator="equal">
      <formula>1</formula>
    </cfRule>
  </conditionalFormatting>
  <conditionalFormatting sqref="F192">
    <cfRule type="cellIs" dxfId="715" priority="701" operator="equal">
      <formula>1</formula>
    </cfRule>
  </conditionalFormatting>
  <conditionalFormatting sqref="F193">
    <cfRule type="cellIs" dxfId="714" priority="700" operator="equal">
      <formula>1</formula>
    </cfRule>
  </conditionalFormatting>
  <conditionalFormatting sqref="F195 H196:K197">
    <cfRule type="cellIs" dxfId="713" priority="699" operator="equal">
      <formula>1</formula>
    </cfRule>
  </conditionalFormatting>
  <conditionalFormatting sqref="H195:K195">
    <cfRule type="cellIs" dxfId="712" priority="698" operator="equal">
      <formula>1</formula>
    </cfRule>
  </conditionalFormatting>
  <conditionalFormatting sqref="F196">
    <cfRule type="cellIs" dxfId="711" priority="697" operator="equal">
      <formula>1</formula>
    </cfRule>
  </conditionalFormatting>
  <conditionalFormatting sqref="F197">
    <cfRule type="cellIs" dxfId="710" priority="696" operator="equal">
      <formula>1</formula>
    </cfRule>
  </conditionalFormatting>
  <conditionalFormatting sqref="F200">
    <cfRule type="cellIs" dxfId="709" priority="695" operator="equal">
      <formula>1</formula>
    </cfRule>
  </conditionalFormatting>
  <conditionalFormatting sqref="H199:K199">
    <cfRule type="cellIs" dxfId="708" priority="694" operator="equal">
      <formula>1</formula>
    </cfRule>
  </conditionalFormatting>
  <conditionalFormatting sqref="H202:K202">
    <cfRule type="cellIs" dxfId="707" priority="693" operator="equal">
      <formula>1</formula>
    </cfRule>
  </conditionalFormatting>
  <conditionalFormatting sqref="F203">
    <cfRule type="cellIs" dxfId="706" priority="692" operator="equal">
      <formula>1</formula>
    </cfRule>
  </conditionalFormatting>
  <conditionalFormatting sqref="H206:K206">
    <cfRule type="cellIs" dxfId="705" priority="691" operator="equal">
      <formula>1</formula>
    </cfRule>
  </conditionalFormatting>
  <conditionalFormatting sqref="G207">
    <cfRule type="cellIs" dxfId="704" priority="690" operator="equal">
      <formula>1</formula>
    </cfRule>
  </conditionalFormatting>
  <conditionalFormatting sqref="H210:M210">
    <cfRule type="cellIs" dxfId="703" priority="689" operator="equal">
      <formula>1</formula>
    </cfRule>
  </conditionalFormatting>
  <conditionalFormatting sqref="H209:K209">
    <cfRule type="cellIs" dxfId="702" priority="688" operator="equal">
      <formula>1</formula>
    </cfRule>
  </conditionalFormatting>
  <conditionalFormatting sqref="G210">
    <cfRule type="cellIs" dxfId="701" priority="687" operator="equal">
      <formula>1</formula>
    </cfRule>
  </conditionalFormatting>
  <conditionalFormatting sqref="F212">
    <cfRule type="cellIs" dxfId="700" priority="686" operator="equal">
      <formula>1</formula>
    </cfRule>
  </conditionalFormatting>
  <conditionalFormatting sqref="H213:K213">
    <cfRule type="cellIs" dxfId="699" priority="685" operator="equal">
      <formula>1</formula>
    </cfRule>
  </conditionalFormatting>
  <conditionalFormatting sqref="G214">
    <cfRule type="cellIs" dxfId="698" priority="684" operator="equal">
      <formula>1</formula>
    </cfRule>
  </conditionalFormatting>
  <conditionalFormatting sqref="F216">
    <cfRule type="cellIs" dxfId="697" priority="683" operator="equal">
      <formula>1</formula>
    </cfRule>
  </conditionalFormatting>
  <conditionalFormatting sqref="F218">
    <cfRule type="cellIs" dxfId="696" priority="682" operator="equal">
      <formula>1</formula>
    </cfRule>
  </conditionalFormatting>
  <conditionalFormatting sqref="F220">
    <cfRule type="cellIs" dxfId="695" priority="681" operator="equal">
      <formula>1</formula>
    </cfRule>
  </conditionalFormatting>
  <conditionalFormatting sqref="F222">
    <cfRule type="cellIs" dxfId="694" priority="680" operator="equal">
      <formula>1</formula>
    </cfRule>
  </conditionalFormatting>
  <conditionalFormatting sqref="F224">
    <cfRule type="cellIs" dxfId="693" priority="679" operator="equal">
      <formula>1</formula>
    </cfRule>
  </conditionalFormatting>
  <conditionalFormatting sqref="F226">
    <cfRule type="cellIs" dxfId="692" priority="678" operator="equal">
      <formula>1</formula>
    </cfRule>
  </conditionalFormatting>
  <conditionalFormatting sqref="F228">
    <cfRule type="cellIs" dxfId="691" priority="677" operator="equal">
      <formula>1</formula>
    </cfRule>
  </conditionalFormatting>
  <conditionalFormatting sqref="F230">
    <cfRule type="cellIs" dxfId="690" priority="676" operator="equal">
      <formula>1</formula>
    </cfRule>
  </conditionalFormatting>
  <conditionalFormatting sqref="F232">
    <cfRule type="cellIs" dxfId="689" priority="675" operator="equal">
      <formula>1</formula>
    </cfRule>
  </conditionalFormatting>
  <conditionalFormatting sqref="F234">
    <cfRule type="cellIs" dxfId="688" priority="674" operator="equal">
      <formula>1</formula>
    </cfRule>
  </conditionalFormatting>
  <conditionalFormatting sqref="F236">
    <cfRule type="cellIs" dxfId="687" priority="673" operator="equal">
      <formula>1</formula>
    </cfRule>
  </conditionalFormatting>
  <conditionalFormatting sqref="F238">
    <cfRule type="cellIs" dxfId="686" priority="672" operator="equal">
      <formula>1</formula>
    </cfRule>
  </conditionalFormatting>
  <conditionalFormatting sqref="F240">
    <cfRule type="cellIs" dxfId="685" priority="671" operator="equal">
      <formula>1</formula>
    </cfRule>
  </conditionalFormatting>
  <conditionalFormatting sqref="H242:I242">
    <cfRule type="cellIs" dxfId="684" priority="670" operator="equal">
      <formula>1</formula>
    </cfRule>
  </conditionalFormatting>
  <conditionalFormatting sqref="J242:K242">
    <cfRule type="cellIs" dxfId="683" priority="669" operator="equal">
      <formula>1</formula>
    </cfRule>
  </conditionalFormatting>
  <conditionalFormatting sqref="F243">
    <cfRule type="cellIs" dxfId="682" priority="668" operator="equal">
      <formula>1</formula>
    </cfRule>
  </conditionalFormatting>
  <conditionalFormatting sqref="H245:J245">
    <cfRule type="cellIs" dxfId="681" priority="667" operator="equal">
      <formula>1</formula>
    </cfRule>
  </conditionalFormatting>
  <conditionalFormatting sqref="K245">
    <cfRule type="cellIs" dxfId="680" priority="666" operator="equal">
      <formula>1</formula>
    </cfRule>
  </conditionalFormatting>
  <conditionalFormatting sqref="F246">
    <cfRule type="cellIs" dxfId="679" priority="665" operator="equal">
      <formula>1</formula>
    </cfRule>
  </conditionalFormatting>
  <conditionalFormatting sqref="H248:K248">
    <cfRule type="cellIs" dxfId="678" priority="664" operator="equal">
      <formula>1</formula>
    </cfRule>
  </conditionalFormatting>
  <conditionalFormatting sqref="L248">
    <cfRule type="cellIs" dxfId="677" priority="663" operator="equal">
      <formula>1</formula>
    </cfRule>
  </conditionalFormatting>
  <conditionalFormatting sqref="F249">
    <cfRule type="cellIs" dxfId="676" priority="662" operator="equal">
      <formula>1</formula>
    </cfRule>
  </conditionalFormatting>
  <conditionalFormatting sqref="F251 H252:L252">
    <cfRule type="cellIs" dxfId="675" priority="661" operator="equal">
      <formula>1</formula>
    </cfRule>
  </conditionalFormatting>
  <conditionalFormatting sqref="H251:I251">
    <cfRule type="cellIs" dxfId="674" priority="660" operator="equal">
      <formula>1</formula>
    </cfRule>
  </conditionalFormatting>
  <conditionalFormatting sqref="L251">
    <cfRule type="cellIs" dxfId="673" priority="659" operator="equal">
      <formula>1</formula>
    </cfRule>
  </conditionalFormatting>
  <conditionalFormatting sqref="F252">
    <cfRule type="cellIs" dxfId="672" priority="658" operator="equal">
      <formula>1</formula>
    </cfRule>
  </conditionalFormatting>
  <conditionalFormatting sqref="F254 H255:L255">
    <cfRule type="cellIs" dxfId="671" priority="657" operator="equal">
      <formula>1</formula>
    </cfRule>
  </conditionalFormatting>
  <conditionalFormatting sqref="H254:I254 K254">
    <cfRule type="cellIs" dxfId="670" priority="656" operator="equal">
      <formula>1</formula>
    </cfRule>
  </conditionalFormatting>
  <conditionalFormatting sqref="J254">
    <cfRule type="cellIs" dxfId="669" priority="655" operator="equal">
      <formula>1</formula>
    </cfRule>
  </conditionalFormatting>
  <conditionalFormatting sqref="F255">
    <cfRule type="cellIs" dxfId="668" priority="654" operator="equal">
      <formula>1</formula>
    </cfRule>
  </conditionalFormatting>
  <conditionalFormatting sqref="F257 H258:L258">
    <cfRule type="cellIs" dxfId="667" priority="653" operator="equal">
      <formula>1</formula>
    </cfRule>
  </conditionalFormatting>
  <conditionalFormatting sqref="H257:I257 K257">
    <cfRule type="cellIs" dxfId="666" priority="652" operator="equal">
      <formula>1</formula>
    </cfRule>
  </conditionalFormatting>
  <conditionalFormatting sqref="J257">
    <cfRule type="cellIs" dxfId="665" priority="651" operator="equal">
      <formula>1</formula>
    </cfRule>
  </conditionalFormatting>
  <conditionalFormatting sqref="F258">
    <cfRule type="cellIs" dxfId="664" priority="650" operator="equal">
      <formula>1</formula>
    </cfRule>
  </conditionalFormatting>
  <conditionalFormatting sqref="H264:K264">
    <cfRule type="cellIs" dxfId="663" priority="649" operator="equal">
      <formula>1</formula>
    </cfRule>
  </conditionalFormatting>
  <conditionalFormatting sqref="F265">
    <cfRule type="cellIs" dxfId="662" priority="648" operator="equal">
      <formula>1</formula>
    </cfRule>
  </conditionalFormatting>
  <conditionalFormatting sqref="H267:K267">
    <cfRule type="cellIs" dxfId="661" priority="647" operator="equal">
      <formula>1</formula>
    </cfRule>
  </conditionalFormatting>
  <conditionalFormatting sqref="L267">
    <cfRule type="cellIs" dxfId="660" priority="646" operator="equal">
      <formula>1</formula>
    </cfRule>
  </conditionalFormatting>
  <conditionalFormatting sqref="H268 J268:K268">
    <cfRule type="cellIs" dxfId="659" priority="645" operator="equal">
      <formula>1</formula>
    </cfRule>
  </conditionalFormatting>
  <conditionalFormatting sqref="I268">
    <cfRule type="cellIs" dxfId="658" priority="644" operator="equal">
      <formula>1</formula>
    </cfRule>
  </conditionalFormatting>
  <conditionalFormatting sqref="H269 J269:K269">
    <cfRule type="cellIs" dxfId="657" priority="643" operator="equal">
      <formula>1</formula>
    </cfRule>
  </conditionalFormatting>
  <conditionalFormatting sqref="I269">
    <cfRule type="cellIs" dxfId="656" priority="642" operator="equal">
      <formula>1</formula>
    </cfRule>
  </conditionalFormatting>
  <conditionalFormatting sqref="M269">
    <cfRule type="cellIs" dxfId="655" priority="641" operator="equal">
      <formula>1</formula>
    </cfRule>
  </conditionalFormatting>
  <conditionalFormatting sqref="M272:M273">
    <cfRule type="cellIs" dxfId="654" priority="640" operator="equal">
      <formula>1</formula>
    </cfRule>
  </conditionalFormatting>
  <conditionalFormatting sqref="H272:K272">
    <cfRule type="cellIs" dxfId="653" priority="639" operator="equal">
      <formula>1</formula>
    </cfRule>
  </conditionalFormatting>
  <conditionalFormatting sqref="L272">
    <cfRule type="cellIs" dxfId="652" priority="638" operator="equal">
      <formula>1</formula>
    </cfRule>
  </conditionalFormatting>
  <conditionalFormatting sqref="H273 J273:K273">
    <cfRule type="cellIs" dxfId="651" priority="637" operator="equal">
      <formula>1</formula>
    </cfRule>
  </conditionalFormatting>
  <conditionalFormatting sqref="I273">
    <cfRule type="cellIs" dxfId="650" priority="636" operator="equal">
      <formula>1</formula>
    </cfRule>
  </conditionalFormatting>
  <conditionalFormatting sqref="H274 J274:K274">
    <cfRule type="cellIs" dxfId="649" priority="635" operator="equal">
      <formula>1</formula>
    </cfRule>
  </conditionalFormatting>
  <conditionalFormatting sqref="I274">
    <cfRule type="cellIs" dxfId="648" priority="634" operator="equal">
      <formula>1</formula>
    </cfRule>
  </conditionalFormatting>
  <conditionalFormatting sqref="M274">
    <cfRule type="cellIs" dxfId="647" priority="633" operator="equal">
      <formula>1</formula>
    </cfRule>
  </conditionalFormatting>
  <conditionalFormatting sqref="F270">
    <cfRule type="cellIs" dxfId="646" priority="632" operator="equal">
      <formula>1</formula>
    </cfRule>
  </conditionalFormatting>
  <conditionalFormatting sqref="F275">
    <cfRule type="cellIs" dxfId="645" priority="631" operator="equal">
      <formula>1</formula>
    </cfRule>
  </conditionalFormatting>
  <conditionalFormatting sqref="F280">
    <cfRule type="cellIs" dxfId="644" priority="630" operator="equal">
      <formula>1</formula>
    </cfRule>
  </conditionalFormatting>
  <conditionalFormatting sqref="M277:M278">
    <cfRule type="cellIs" dxfId="643" priority="629" operator="equal">
      <formula>1</formula>
    </cfRule>
  </conditionalFormatting>
  <conditionalFormatting sqref="H277:K277">
    <cfRule type="cellIs" dxfId="642" priority="628" operator="equal">
      <formula>1</formula>
    </cfRule>
  </conditionalFormatting>
  <conditionalFormatting sqref="L277">
    <cfRule type="cellIs" dxfId="641" priority="627" operator="equal">
      <formula>1</formula>
    </cfRule>
  </conditionalFormatting>
  <conditionalFormatting sqref="H278 J278:K278">
    <cfRule type="cellIs" dxfId="640" priority="626" operator="equal">
      <formula>1</formula>
    </cfRule>
  </conditionalFormatting>
  <conditionalFormatting sqref="I278">
    <cfRule type="cellIs" dxfId="639" priority="625" operator="equal">
      <formula>1</formula>
    </cfRule>
  </conditionalFormatting>
  <conditionalFormatting sqref="H279 J279:K279">
    <cfRule type="cellIs" dxfId="638" priority="624" operator="equal">
      <formula>1</formula>
    </cfRule>
  </conditionalFormatting>
  <conditionalFormatting sqref="I279">
    <cfRule type="cellIs" dxfId="637" priority="623" operator="equal">
      <formula>1</formula>
    </cfRule>
  </conditionalFormatting>
  <conditionalFormatting sqref="M279">
    <cfRule type="cellIs" dxfId="636" priority="622" operator="equal">
      <formula>1</formula>
    </cfRule>
  </conditionalFormatting>
  <conditionalFormatting sqref="H282:K282">
    <cfRule type="cellIs" dxfId="635" priority="621" operator="equal">
      <formula>1</formula>
    </cfRule>
  </conditionalFormatting>
  <conditionalFormatting sqref="F286">
    <cfRule type="cellIs" dxfId="634" priority="620" operator="equal">
      <formula>1</formula>
    </cfRule>
  </conditionalFormatting>
  <conditionalFormatting sqref="H285:K285">
    <cfRule type="cellIs" dxfId="633" priority="619" operator="equal">
      <formula>1</formula>
    </cfRule>
  </conditionalFormatting>
  <conditionalFormatting sqref="H288:K288">
    <cfRule type="cellIs" dxfId="632" priority="618" operator="equal">
      <formula>1</formula>
    </cfRule>
  </conditionalFormatting>
  <conditionalFormatting sqref="G289">
    <cfRule type="cellIs" dxfId="631" priority="617" operator="equal">
      <formula>1</formula>
    </cfRule>
  </conditionalFormatting>
  <conditionalFormatting sqref="H291:K291">
    <cfRule type="cellIs" dxfId="630" priority="616" operator="equal">
      <formula>1</formula>
    </cfRule>
  </conditionalFormatting>
  <conditionalFormatting sqref="G292">
    <cfRule type="cellIs" dxfId="629" priority="615" operator="equal">
      <formula>1</formula>
    </cfRule>
  </conditionalFormatting>
  <conditionalFormatting sqref="H294:K294">
    <cfRule type="cellIs" dxfId="628" priority="614" operator="equal">
      <formula>1</formula>
    </cfRule>
  </conditionalFormatting>
  <conditionalFormatting sqref="L294">
    <cfRule type="cellIs" dxfId="627" priority="613" operator="equal">
      <formula>1</formula>
    </cfRule>
  </conditionalFormatting>
  <conditionalFormatting sqref="F295">
    <cfRule type="cellIs" dxfId="626" priority="612" operator="equal">
      <formula>1</formula>
    </cfRule>
  </conditionalFormatting>
  <conditionalFormatting sqref="H297:K297">
    <cfRule type="cellIs" dxfId="625" priority="611" operator="equal">
      <formula>1</formula>
    </cfRule>
  </conditionalFormatting>
  <conditionalFormatting sqref="L297">
    <cfRule type="cellIs" dxfId="624" priority="610" operator="equal">
      <formula>1</formula>
    </cfRule>
  </conditionalFormatting>
  <conditionalFormatting sqref="F298">
    <cfRule type="cellIs" dxfId="623" priority="609" operator="equal">
      <formula>1</formula>
    </cfRule>
  </conditionalFormatting>
  <conditionalFormatting sqref="H300:K300">
    <cfRule type="cellIs" dxfId="622" priority="608" operator="equal">
      <formula>1</formula>
    </cfRule>
  </conditionalFormatting>
  <conditionalFormatting sqref="L300">
    <cfRule type="cellIs" dxfId="621" priority="607" operator="equal">
      <formula>1</formula>
    </cfRule>
  </conditionalFormatting>
  <conditionalFormatting sqref="F301">
    <cfRule type="cellIs" dxfId="620" priority="606" operator="equal">
      <formula>1</formula>
    </cfRule>
  </conditionalFormatting>
  <conditionalFormatting sqref="F303 H304:L304">
    <cfRule type="cellIs" dxfId="619" priority="605" operator="equal">
      <formula>1</formula>
    </cfRule>
  </conditionalFormatting>
  <conditionalFormatting sqref="H303:K303">
    <cfRule type="cellIs" dxfId="618" priority="604" operator="equal">
      <formula>1</formula>
    </cfRule>
  </conditionalFormatting>
  <conditionalFormatting sqref="L303">
    <cfRule type="cellIs" dxfId="617" priority="603" operator="equal">
      <formula>1</formula>
    </cfRule>
  </conditionalFormatting>
  <conditionalFormatting sqref="H314:I314 K314">
    <cfRule type="cellIs" dxfId="616" priority="591" operator="equal">
      <formula>1</formula>
    </cfRule>
  </conditionalFormatting>
  <conditionalFormatting sqref="F308 H309:L309">
    <cfRule type="cellIs" dxfId="615" priority="600" operator="equal">
      <formula>1</formula>
    </cfRule>
  </conditionalFormatting>
  <conditionalFormatting sqref="H308:I308 K308">
    <cfRule type="cellIs" dxfId="614" priority="599" operator="equal">
      <formula>1</formula>
    </cfRule>
  </conditionalFormatting>
  <conditionalFormatting sqref="J308">
    <cfRule type="cellIs" dxfId="613" priority="598" operator="equal">
      <formula>1</formula>
    </cfRule>
  </conditionalFormatting>
  <conditionalFormatting sqref="F317 H318:L318">
    <cfRule type="cellIs" dxfId="612" priority="588" operator="equal">
      <formula>1</formula>
    </cfRule>
  </conditionalFormatting>
  <conditionalFormatting sqref="F311 H312:L312">
    <cfRule type="cellIs" dxfId="611" priority="596" operator="equal">
      <formula>1</formula>
    </cfRule>
  </conditionalFormatting>
  <conditionalFormatting sqref="H311:I311 K311">
    <cfRule type="cellIs" dxfId="610" priority="595" operator="equal">
      <formula>1</formula>
    </cfRule>
  </conditionalFormatting>
  <conditionalFormatting sqref="J311">
    <cfRule type="cellIs" dxfId="609" priority="594" operator="equal">
      <formula>1</formula>
    </cfRule>
  </conditionalFormatting>
  <conditionalFormatting sqref="F314 H315:L315">
    <cfRule type="cellIs" dxfId="608" priority="592" operator="equal">
      <formula>1</formula>
    </cfRule>
  </conditionalFormatting>
  <conditionalFormatting sqref="J314">
    <cfRule type="cellIs" dxfId="607" priority="590" operator="equal">
      <formula>1</formula>
    </cfRule>
  </conditionalFormatting>
  <conditionalFormatting sqref="J317">
    <cfRule type="cellIs" dxfId="606" priority="586" operator="equal">
      <formula>1</formula>
    </cfRule>
  </conditionalFormatting>
  <conditionalFormatting sqref="H317:I317 K317">
    <cfRule type="cellIs" dxfId="605" priority="587" operator="equal">
      <formula>1</formula>
    </cfRule>
  </conditionalFormatting>
  <conditionalFormatting sqref="F327">
    <cfRule type="cellIs" dxfId="604" priority="578" operator="equal">
      <formula>1</formula>
    </cfRule>
  </conditionalFormatting>
  <conditionalFormatting sqref="H320:K320">
    <cfRule type="cellIs" dxfId="603" priority="584" operator="equal">
      <formula>1</formula>
    </cfRule>
  </conditionalFormatting>
  <conditionalFormatting sqref="H333:K333">
    <cfRule type="cellIs" dxfId="602" priority="577" operator="equal">
      <formula>1</formula>
    </cfRule>
  </conditionalFormatting>
  <conditionalFormatting sqref="H323:K323">
    <cfRule type="cellIs" dxfId="601" priority="582" operator="equal">
      <formula>1</formula>
    </cfRule>
  </conditionalFormatting>
  <conditionalFormatting sqref="L333">
    <cfRule type="cellIs" dxfId="600" priority="576" operator="equal">
      <formula>1</formula>
    </cfRule>
  </conditionalFormatting>
  <conditionalFormatting sqref="F326">
    <cfRule type="cellIs" dxfId="599" priority="580" operator="equal">
      <formula>1</formula>
    </cfRule>
  </conditionalFormatting>
  <conditionalFormatting sqref="H326:K326">
    <cfRule type="cellIs" dxfId="598" priority="579" operator="equal">
      <formula>1</formula>
    </cfRule>
  </conditionalFormatting>
  <conditionalFormatting sqref="H332:K332">
    <cfRule type="cellIs" dxfId="597" priority="575" operator="equal">
      <formula>1</formula>
    </cfRule>
  </conditionalFormatting>
  <conditionalFormatting sqref="G343">
    <cfRule type="cellIs" dxfId="596" priority="563" operator="equal">
      <formula>1</formula>
    </cfRule>
  </conditionalFormatting>
  <conditionalFormatting sqref="G334">
    <cfRule type="cellIs" dxfId="595" priority="573" operator="equal">
      <formula>1</formula>
    </cfRule>
  </conditionalFormatting>
  <conditionalFormatting sqref="H338:M338">
    <cfRule type="cellIs" dxfId="594" priority="572" operator="equal">
      <formula>1</formula>
    </cfRule>
  </conditionalFormatting>
  <conditionalFormatting sqref="H337:K337">
    <cfRule type="cellIs" dxfId="593" priority="571" operator="equal">
      <formula>1</formula>
    </cfRule>
  </conditionalFormatting>
  <conditionalFormatting sqref="L337">
    <cfRule type="cellIs" dxfId="592" priority="570" operator="equal">
      <formula>1</formula>
    </cfRule>
  </conditionalFormatting>
  <conditionalFormatting sqref="H336:K336">
    <cfRule type="cellIs" dxfId="591" priority="569" operator="equal">
      <formula>1</formula>
    </cfRule>
  </conditionalFormatting>
  <conditionalFormatting sqref="G338">
    <cfRule type="cellIs" dxfId="590" priority="568" operator="equal">
      <formula>1</formula>
    </cfRule>
  </conditionalFormatting>
  <conditionalFormatting sqref="H341:K341">
    <cfRule type="cellIs" dxfId="589" priority="566" operator="equal">
      <formula>1</formula>
    </cfRule>
  </conditionalFormatting>
  <conditionalFormatting sqref="L341">
    <cfRule type="cellIs" dxfId="588" priority="565" operator="equal">
      <formula>1</formula>
    </cfRule>
  </conditionalFormatting>
  <conditionalFormatting sqref="H340:K340">
    <cfRule type="cellIs" dxfId="587" priority="564" operator="equal">
      <formula>1</formula>
    </cfRule>
  </conditionalFormatting>
  <conditionalFormatting sqref="I351">
    <cfRule type="cellIs" dxfId="586" priority="548" operator="equal">
      <formula>1</formula>
    </cfRule>
  </conditionalFormatting>
  <conditionalFormatting sqref="H342:K342">
    <cfRule type="cellIs" dxfId="585" priority="562" operator="equal">
      <formula>1</formula>
    </cfRule>
  </conditionalFormatting>
  <conditionalFormatting sqref="L342">
    <cfRule type="cellIs" dxfId="584" priority="561" operator="equal">
      <formula>1</formula>
    </cfRule>
  </conditionalFormatting>
  <conditionalFormatting sqref="M342">
    <cfRule type="cellIs" dxfId="583" priority="560" operator="equal">
      <formula>1</formula>
    </cfRule>
  </conditionalFormatting>
  <conditionalFormatting sqref="H348:M348">
    <cfRule type="cellIs" dxfId="582" priority="559" operator="equal">
      <formula>1</formula>
    </cfRule>
  </conditionalFormatting>
  <conditionalFormatting sqref="G348">
    <cfRule type="cellIs" dxfId="581" priority="554" operator="equal">
      <formula>1</formula>
    </cfRule>
  </conditionalFormatting>
  <conditionalFormatting sqref="H346 J346:K346">
    <cfRule type="cellIs" dxfId="580" priority="557" operator="equal">
      <formula>1</formula>
    </cfRule>
  </conditionalFormatting>
  <conditionalFormatting sqref="I346">
    <cfRule type="cellIs" dxfId="579" priority="556" operator="equal">
      <formula>1</formula>
    </cfRule>
  </conditionalFormatting>
  <conditionalFormatting sqref="H345:K345">
    <cfRule type="cellIs" dxfId="578" priority="555" operator="equal">
      <formula>1</formula>
    </cfRule>
  </conditionalFormatting>
  <conditionalFormatting sqref="H347 J347:K347">
    <cfRule type="cellIs" dxfId="577" priority="553" operator="equal">
      <formula>1</formula>
    </cfRule>
  </conditionalFormatting>
  <conditionalFormatting sqref="I347">
    <cfRule type="cellIs" dxfId="576" priority="552" operator="equal">
      <formula>1</formula>
    </cfRule>
  </conditionalFormatting>
  <conditionalFormatting sqref="M347">
    <cfRule type="cellIs" dxfId="575" priority="551" operator="equal">
      <formula>1</formula>
    </cfRule>
  </conditionalFormatting>
  <conditionalFormatting sqref="H350:K350">
    <cfRule type="cellIs" dxfId="574" priority="550" operator="equal">
      <formula>1</formula>
    </cfRule>
  </conditionalFormatting>
  <conditionalFormatting sqref="H351 J351:K351">
    <cfRule type="cellIs" dxfId="573" priority="549" operator="equal">
      <formula>1</formula>
    </cfRule>
  </conditionalFormatting>
  <conditionalFormatting sqref="I352">
    <cfRule type="cellIs" dxfId="572" priority="546" operator="equal">
      <formula>1</formula>
    </cfRule>
  </conditionalFormatting>
  <conditionalFormatting sqref="H352 J352:K352">
    <cfRule type="cellIs" dxfId="571" priority="547" operator="equal">
      <formula>1</formula>
    </cfRule>
  </conditionalFormatting>
  <conditionalFormatting sqref="M352">
    <cfRule type="cellIs" dxfId="570" priority="545" operator="equal">
      <formula>1</formula>
    </cfRule>
  </conditionalFormatting>
  <conditionalFormatting sqref="G353">
    <cfRule type="cellIs" dxfId="569" priority="544" operator="equal">
      <formula>1</formula>
    </cfRule>
  </conditionalFormatting>
  <conditionalFormatting sqref="G357 H358:M358">
    <cfRule type="cellIs" dxfId="568" priority="543" operator="equal">
      <formula>1</formula>
    </cfRule>
  </conditionalFormatting>
  <conditionalFormatting sqref="I356">
    <cfRule type="cellIs" dxfId="567" priority="540" operator="equal">
      <formula>1</formula>
    </cfRule>
  </conditionalFormatting>
  <conditionalFormatting sqref="H355:K355">
    <cfRule type="cellIs" dxfId="566" priority="542" operator="equal">
      <formula>1</formula>
    </cfRule>
  </conditionalFormatting>
  <conditionalFormatting sqref="H356 J356:K356">
    <cfRule type="cellIs" dxfId="565" priority="541" operator="equal">
      <formula>1</formula>
    </cfRule>
  </conditionalFormatting>
  <conditionalFormatting sqref="I357">
    <cfRule type="cellIs" dxfId="564" priority="538" operator="equal">
      <formula>1</formula>
    </cfRule>
  </conditionalFormatting>
  <conditionalFormatting sqref="H357 J357:K357">
    <cfRule type="cellIs" dxfId="563" priority="539" operator="equal">
      <formula>1</formula>
    </cfRule>
  </conditionalFormatting>
  <conditionalFormatting sqref="M357">
    <cfRule type="cellIs" dxfId="562" priority="537" operator="equal">
      <formula>1</formula>
    </cfRule>
  </conditionalFormatting>
  <conditionalFormatting sqref="G358">
    <cfRule type="cellIs" dxfId="561" priority="536" operator="equal">
      <formula>1</formula>
    </cfRule>
  </conditionalFormatting>
  <conditionalFormatting sqref="J360">
    <cfRule type="cellIs" dxfId="560" priority="534" operator="equal">
      <formula>1</formula>
    </cfRule>
  </conditionalFormatting>
  <conditionalFormatting sqref="H360:I360 K360">
    <cfRule type="cellIs" dxfId="559" priority="535" operator="equal">
      <formula>1</formula>
    </cfRule>
  </conditionalFormatting>
  <conditionalFormatting sqref="G361">
    <cfRule type="cellIs" dxfId="558" priority="533" operator="equal">
      <formula>1</formula>
    </cfRule>
  </conditionalFormatting>
  <conditionalFormatting sqref="G363">
    <cfRule type="cellIs" dxfId="557" priority="532" operator="equal">
      <formula>1</formula>
    </cfRule>
  </conditionalFormatting>
  <conditionalFormatting sqref="K364">
    <cfRule type="cellIs" dxfId="556" priority="530" operator="equal">
      <formula>1</formula>
    </cfRule>
  </conditionalFormatting>
  <conditionalFormatting sqref="H364:J364">
    <cfRule type="cellIs" dxfId="555" priority="531" operator="equal">
      <formula>1</formula>
    </cfRule>
  </conditionalFormatting>
  <conditionalFormatting sqref="K367">
    <cfRule type="cellIs" dxfId="554" priority="528" operator="equal">
      <formula>1</formula>
    </cfRule>
  </conditionalFormatting>
  <conditionalFormatting sqref="H367:J367">
    <cfRule type="cellIs" dxfId="553" priority="529" operator="equal">
      <formula>1</formula>
    </cfRule>
  </conditionalFormatting>
  <conditionalFormatting sqref="G366">
    <cfRule type="cellIs" dxfId="552" priority="527" operator="equal">
      <formula>1</formula>
    </cfRule>
  </conditionalFormatting>
  <conditionalFormatting sqref="J369">
    <cfRule type="cellIs" dxfId="551" priority="525" operator="equal">
      <formula>1</formula>
    </cfRule>
  </conditionalFormatting>
  <conditionalFormatting sqref="H369:I369 K369">
    <cfRule type="cellIs" dxfId="550" priority="526" operator="equal">
      <formula>1</formula>
    </cfRule>
  </conditionalFormatting>
  <conditionalFormatting sqref="F370">
    <cfRule type="cellIs" dxfId="549" priority="524" operator="equal">
      <formula>1</formula>
    </cfRule>
  </conditionalFormatting>
  <conditionalFormatting sqref="H372:K372">
    <cfRule type="cellIs" dxfId="548" priority="523" operator="equal">
      <formula>1</formula>
    </cfRule>
  </conditionalFormatting>
  <conditionalFormatting sqref="L374">
    <cfRule type="cellIs" dxfId="547" priority="521" operator="equal">
      <formula>1</formula>
    </cfRule>
  </conditionalFormatting>
  <conditionalFormatting sqref="H374:K374">
    <cfRule type="cellIs" dxfId="546" priority="522" operator="equal">
      <formula>1</formula>
    </cfRule>
  </conditionalFormatting>
  <conditionalFormatting sqref="L373">
    <cfRule type="cellIs" dxfId="545" priority="519" operator="equal">
      <formula>1</formula>
    </cfRule>
  </conditionalFormatting>
  <conditionalFormatting sqref="H373:K373">
    <cfRule type="cellIs" dxfId="544" priority="520" operator="equal">
      <formula>1</formula>
    </cfRule>
  </conditionalFormatting>
  <conditionalFormatting sqref="M373">
    <cfRule type="cellIs" dxfId="543" priority="518" operator="equal">
      <formula>1</formula>
    </cfRule>
  </conditionalFormatting>
  <conditionalFormatting sqref="F375">
    <cfRule type="cellIs" dxfId="542" priority="517" operator="equal">
      <formula>1</formula>
    </cfRule>
  </conditionalFormatting>
  <conditionalFormatting sqref="J377">
    <cfRule type="cellIs" dxfId="541" priority="515" operator="equal">
      <formula>1</formula>
    </cfRule>
  </conditionalFormatting>
  <conditionalFormatting sqref="H377:I377 K377">
    <cfRule type="cellIs" dxfId="540" priority="516" operator="equal">
      <formula>1</formula>
    </cfRule>
  </conditionalFormatting>
  <conditionalFormatting sqref="J378">
    <cfRule type="cellIs" dxfId="539" priority="513" operator="equal">
      <formula>1</formula>
    </cfRule>
  </conditionalFormatting>
  <conditionalFormatting sqref="H378 K378">
    <cfRule type="cellIs" dxfId="538" priority="514" operator="equal">
      <formula>1</formula>
    </cfRule>
  </conditionalFormatting>
  <conditionalFormatting sqref="L379">
    <cfRule type="cellIs" dxfId="537" priority="511" operator="equal">
      <formula>1</formula>
    </cfRule>
  </conditionalFormatting>
  <conditionalFormatting sqref="H379 K379">
    <cfRule type="cellIs" dxfId="536" priority="512" operator="equal">
      <formula>1</formula>
    </cfRule>
  </conditionalFormatting>
  <conditionalFormatting sqref="M379">
    <cfRule type="cellIs" dxfId="535" priority="510" operator="equal">
      <formula>1</formula>
    </cfRule>
  </conditionalFormatting>
  <conditionalFormatting sqref="G380">
    <cfRule type="cellIs" dxfId="534" priority="509" operator="equal">
      <formula>1</formula>
    </cfRule>
  </conditionalFormatting>
  <conditionalFormatting sqref="J382">
    <cfRule type="cellIs" dxfId="533" priority="507" operator="equal">
      <formula>1</formula>
    </cfRule>
  </conditionalFormatting>
  <conditionalFormatting sqref="H382:I382 K382">
    <cfRule type="cellIs" dxfId="532" priority="508" operator="equal">
      <formula>1</formula>
    </cfRule>
  </conditionalFormatting>
  <conditionalFormatting sqref="G383">
    <cfRule type="cellIs" dxfId="531" priority="506" operator="equal">
      <formula>1</formula>
    </cfRule>
  </conditionalFormatting>
  <conditionalFormatting sqref="J385">
    <cfRule type="cellIs" dxfId="530" priority="504" operator="equal">
      <formula>1</formula>
    </cfRule>
  </conditionalFormatting>
  <conditionalFormatting sqref="H385:I385 K385">
    <cfRule type="cellIs" dxfId="529" priority="505" operator="equal">
      <formula>1</formula>
    </cfRule>
  </conditionalFormatting>
  <conditionalFormatting sqref="G386">
    <cfRule type="cellIs" dxfId="528" priority="503" operator="equal">
      <formula>1</formula>
    </cfRule>
  </conditionalFormatting>
  <conditionalFormatting sqref="J388">
    <cfRule type="cellIs" dxfId="527" priority="501" operator="equal">
      <formula>1</formula>
    </cfRule>
  </conditionalFormatting>
  <conditionalFormatting sqref="H388:I388 K388">
    <cfRule type="cellIs" dxfId="526" priority="502" operator="equal">
      <formula>1</formula>
    </cfRule>
  </conditionalFormatting>
  <conditionalFormatting sqref="G389">
    <cfRule type="cellIs" dxfId="525" priority="500" operator="equal">
      <formula>1</formula>
    </cfRule>
  </conditionalFormatting>
  <conditionalFormatting sqref="I393">
    <cfRule type="cellIs" dxfId="524" priority="498" operator="equal">
      <formula>1</formula>
    </cfRule>
  </conditionalFormatting>
  <conditionalFormatting sqref="H393 J393:K393">
    <cfRule type="cellIs" dxfId="523" priority="499" operator="equal">
      <formula>1</formula>
    </cfRule>
  </conditionalFormatting>
  <conditionalFormatting sqref="I392">
    <cfRule type="cellIs" dxfId="522" priority="496" operator="equal">
      <formula>1</formula>
    </cfRule>
  </conditionalFormatting>
  <conditionalFormatting sqref="H392 J392:K392">
    <cfRule type="cellIs" dxfId="521" priority="497" operator="equal">
      <formula>1</formula>
    </cfRule>
  </conditionalFormatting>
  <conditionalFormatting sqref="M392">
    <cfRule type="cellIs" dxfId="520" priority="495" operator="equal">
      <formula>1</formula>
    </cfRule>
  </conditionalFormatting>
  <conditionalFormatting sqref="H391:K391">
    <cfRule type="cellIs" dxfId="519" priority="494" operator="equal">
      <formula>1</formula>
    </cfRule>
  </conditionalFormatting>
  <conditionalFormatting sqref="G394">
    <cfRule type="cellIs" dxfId="518" priority="493" operator="equal">
      <formula>1</formula>
    </cfRule>
  </conditionalFormatting>
  <conditionalFormatting sqref="J396">
    <cfRule type="cellIs" dxfId="517" priority="491" operator="equal">
      <formula>1</formula>
    </cfRule>
  </conditionalFormatting>
  <conditionalFormatting sqref="H396 K396">
    <cfRule type="cellIs" dxfId="516" priority="492" operator="equal">
      <formula>1</formula>
    </cfRule>
  </conditionalFormatting>
  <conditionalFormatting sqref="G397">
    <cfRule type="cellIs" dxfId="515" priority="490" operator="equal">
      <formula>1</formula>
    </cfRule>
  </conditionalFormatting>
  <conditionalFormatting sqref="J399">
    <cfRule type="cellIs" dxfId="514" priority="488" operator="equal">
      <formula>1</formula>
    </cfRule>
  </conditionalFormatting>
  <conditionalFormatting sqref="H399 K399">
    <cfRule type="cellIs" dxfId="513" priority="489" operator="equal">
      <formula>1</formula>
    </cfRule>
  </conditionalFormatting>
  <conditionalFormatting sqref="G400">
    <cfRule type="cellIs" dxfId="512" priority="487" operator="equal">
      <formula>1</formula>
    </cfRule>
  </conditionalFormatting>
  <conditionalFormatting sqref="H402:K402">
    <cfRule type="cellIs" dxfId="511" priority="486" operator="equal">
      <formula>1</formula>
    </cfRule>
  </conditionalFormatting>
  <conditionalFormatting sqref="I403">
    <cfRule type="cellIs" dxfId="510" priority="484" operator="equal">
      <formula>1</formula>
    </cfRule>
  </conditionalFormatting>
  <conditionalFormatting sqref="H403 J403:K403">
    <cfRule type="cellIs" dxfId="509" priority="485" operator="equal">
      <formula>1</formula>
    </cfRule>
  </conditionalFormatting>
  <conditionalFormatting sqref="G404">
    <cfRule type="cellIs" dxfId="508" priority="483" operator="equal">
      <formula>1</formula>
    </cfRule>
  </conditionalFormatting>
  <conditionalFormatting sqref="H408:M408">
    <cfRule type="cellIs" dxfId="507" priority="482" operator="equal">
      <formula>1</formula>
    </cfRule>
  </conditionalFormatting>
  <conditionalFormatting sqref="H406:K406">
    <cfRule type="cellIs" dxfId="506" priority="481" operator="equal">
      <formula>1</formula>
    </cfRule>
  </conditionalFormatting>
  <conditionalFormatting sqref="I407">
    <cfRule type="cellIs" dxfId="505" priority="479" operator="equal">
      <formula>1</formula>
    </cfRule>
  </conditionalFormatting>
  <conditionalFormatting sqref="H407 J407:K407">
    <cfRule type="cellIs" dxfId="504" priority="480" operator="equal">
      <formula>1</formula>
    </cfRule>
  </conditionalFormatting>
  <conditionalFormatting sqref="G408">
    <cfRule type="cellIs" dxfId="503" priority="478" operator="equal">
      <formula>1</formula>
    </cfRule>
  </conditionalFormatting>
  <conditionalFormatting sqref="H413:K413">
    <cfRule type="cellIs" dxfId="502" priority="476" operator="equal">
      <formula>1</formula>
    </cfRule>
  </conditionalFormatting>
  <conditionalFormatting sqref="I414">
    <cfRule type="cellIs" dxfId="501" priority="474" operator="equal">
      <formula>1</formula>
    </cfRule>
  </conditionalFormatting>
  <conditionalFormatting sqref="H414 J414:K414">
    <cfRule type="cellIs" dxfId="500" priority="475" operator="equal">
      <formula>1</formula>
    </cfRule>
  </conditionalFormatting>
  <conditionalFormatting sqref="M415">
    <cfRule type="cellIs" dxfId="499" priority="473" operator="equal">
      <formula>1</formula>
    </cfRule>
  </conditionalFormatting>
  <conditionalFormatting sqref="I415">
    <cfRule type="cellIs" dxfId="498" priority="471" operator="equal">
      <formula>1</formula>
    </cfRule>
  </conditionalFormatting>
  <conditionalFormatting sqref="H415 J415:K415">
    <cfRule type="cellIs" dxfId="497" priority="472" operator="equal">
      <formula>1</formula>
    </cfRule>
  </conditionalFormatting>
  <conditionalFormatting sqref="G416">
    <cfRule type="cellIs" dxfId="496" priority="470" operator="equal">
      <formula>1</formula>
    </cfRule>
  </conditionalFormatting>
  <conditionalFormatting sqref="H421:M421">
    <cfRule type="cellIs" dxfId="495" priority="469" operator="equal">
      <formula>1</formula>
    </cfRule>
  </conditionalFormatting>
  <conditionalFormatting sqref="H418:K418">
    <cfRule type="cellIs" dxfId="494" priority="467" operator="equal">
      <formula>1</formula>
    </cfRule>
  </conditionalFormatting>
  <conditionalFormatting sqref="I419">
    <cfRule type="cellIs" dxfId="493" priority="465" operator="equal">
      <formula>1</formula>
    </cfRule>
  </conditionalFormatting>
  <conditionalFormatting sqref="H419 J419:K419">
    <cfRule type="cellIs" dxfId="492" priority="466" operator="equal">
      <formula>1</formula>
    </cfRule>
  </conditionalFormatting>
  <conditionalFormatting sqref="M420">
    <cfRule type="cellIs" dxfId="491" priority="464" operator="equal">
      <formula>1</formula>
    </cfRule>
  </conditionalFormatting>
  <conditionalFormatting sqref="I420">
    <cfRule type="cellIs" dxfId="490" priority="462" operator="equal">
      <formula>1</formula>
    </cfRule>
  </conditionalFormatting>
  <conditionalFormatting sqref="H420 J420:K420">
    <cfRule type="cellIs" dxfId="489" priority="463" operator="equal">
      <formula>1</formula>
    </cfRule>
  </conditionalFormatting>
  <conditionalFormatting sqref="G421">
    <cfRule type="cellIs" dxfId="488" priority="461" operator="equal">
      <formula>1</formula>
    </cfRule>
  </conditionalFormatting>
  <conditionalFormatting sqref="H426:M426">
    <cfRule type="cellIs" dxfId="487" priority="460" operator="equal">
      <formula>1</formula>
    </cfRule>
  </conditionalFormatting>
  <conditionalFormatting sqref="H423:K423">
    <cfRule type="cellIs" dxfId="486" priority="458" operator="equal">
      <formula>1</formula>
    </cfRule>
  </conditionalFormatting>
  <conditionalFormatting sqref="I424">
    <cfRule type="cellIs" dxfId="485" priority="456" operator="equal">
      <formula>1</formula>
    </cfRule>
  </conditionalFormatting>
  <conditionalFormatting sqref="H424 J424:K424">
    <cfRule type="cellIs" dxfId="484" priority="457" operator="equal">
      <formula>1</formula>
    </cfRule>
  </conditionalFormatting>
  <conditionalFormatting sqref="M425">
    <cfRule type="cellIs" dxfId="483" priority="455" operator="equal">
      <formula>1</formula>
    </cfRule>
  </conditionalFormatting>
  <conditionalFormatting sqref="I425">
    <cfRule type="cellIs" dxfId="482" priority="453" operator="equal">
      <formula>1</formula>
    </cfRule>
  </conditionalFormatting>
  <conditionalFormatting sqref="H425 J425:K425">
    <cfRule type="cellIs" dxfId="481" priority="454" operator="equal">
      <formula>1</formula>
    </cfRule>
  </conditionalFormatting>
  <conditionalFormatting sqref="G426">
    <cfRule type="cellIs" dxfId="480" priority="452" operator="equal">
      <formula>1</formula>
    </cfRule>
  </conditionalFormatting>
  <conditionalFormatting sqref="H431:M431">
    <cfRule type="cellIs" dxfId="479" priority="451" operator="equal">
      <formula>1</formula>
    </cfRule>
  </conditionalFormatting>
  <conditionalFormatting sqref="H428:K428">
    <cfRule type="cellIs" dxfId="478" priority="449" operator="equal">
      <formula>1</formula>
    </cfRule>
  </conditionalFormatting>
  <conditionalFormatting sqref="I429">
    <cfRule type="cellIs" dxfId="477" priority="447" operator="equal">
      <formula>1</formula>
    </cfRule>
  </conditionalFormatting>
  <conditionalFormatting sqref="H429 J429:K429">
    <cfRule type="cellIs" dxfId="476" priority="448" operator="equal">
      <formula>1</formula>
    </cfRule>
  </conditionalFormatting>
  <conditionalFormatting sqref="M430">
    <cfRule type="cellIs" dxfId="475" priority="446" operator="equal">
      <formula>1</formula>
    </cfRule>
  </conditionalFormatting>
  <conditionalFormatting sqref="I430">
    <cfRule type="cellIs" dxfId="474" priority="444" operator="equal">
      <formula>1</formula>
    </cfRule>
  </conditionalFormatting>
  <conditionalFormatting sqref="H430 J430:K430">
    <cfRule type="cellIs" dxfId="473" priority="445" operator="equal">
      <formula>1</formula>
    </cfRule>
  </conditionalFormatting>
  <conditionalFormatting sqref="G431">
    <cfRule type="cellIs" dxfId="472" priority="443" operator="equal">
      <formula>1</formula>
    </cfRule>
  </conditionalFormatting>
  <conditionalFormatting sqref="J434">
    <cfRule type="cellIs" dxfId="471" priority="441" operator="equal">
      <formula>1</formula>
    </cfRule>
  </conditionalFormatting>
  <conditionalFormatting sqref="H434 K434">
    <cfRule type="cellIs" dxfId="470" priority="442" operator="equal">
      <formula>1</formula>
    </cfRule>
  </conditionalFormatting>
  <conditionalFormatting sqref="G451">
    <cfRule type="cellIs" dxfId="469" priority="417" operator="equal">
      <formula>1</formula>
    </cfRule>
  </conditionalFormatting>
  <conditionalFormatting sqref="I450">
    <cfRule type="cellIs" dxfId="468" priority="418" operator="equal">
      <formula>1</formula>
    </cfRule>
  </conditionalFormatting>
  <conditionalFormatting sqref="M435">
    <cfRule type="cellIs" dxfId="467" priority="438" operator="equal">
      <formula>1</formula>
    </cfRule>
  </conditionalFormatting>
  <conditionalFormatting sqref="G436">
    <cfRule type="cellIs" dxfId="466" priority="437" operator="equal">
      <formula>1</formula>
    </cfRule>
  </conditionalFormatting>
  <conditionalFormatting sqref="H439:K439">
    <cfRule type="cellIs" dxfId="465" priority="436" operator="equal">
      <formula>1</formula>
    </cfRule>
  </conditionalFormatting>
  <conditionalFormatting sqref="I440">
    <cfRule type="cellIs" dxfId="464" priority="434" operator="equal">
      <formula>1</formula>
    </cfRule>
  </conditionalFormatting>
  <conditionalFormatting sqref="H440 J440:K440">
    <cfRule type="cellIs" dxfId="463" priority="435" operator="equal">
      <formula>1</formula>
    </cfRule>
  </conditionalFormatting>
  <conditionalFormatting sqref="I435">
    <cfRule type="cellIs" dxfId="462" priority="432" operator="equal">
      <formula>1</formula>
    </cfRule>
  </conditionalFormatting>
  <conditionalFormatting sqref="H435 K435">
    <cfRule type="cellIs" dxfId="461" priority="433" operator="equal">
      <formula>1</formula>
    </cfRule>
  </conditionalFormatting>
  <conditionalFormatting sqref="I441">
    <cfRule type="cellIs" dxfId="460" priority="430" operator="equal">
      <formula>1</formula>
    </cfRule>
  </conditionalFormatting>
  <conditionalFormatting sqref="H441 J441:K441">
    <cfRule type="cellIs" dxfId="459" priority="431" operator="equal">
      <formula>1</formula>
    </cfRule>
  </conditionalFormatting>
  <conditionalFormatting sqref="G442">
    <cfRule type="cellIs" dxfId="458" priority="429" operator="equal">
      <formula>1</formula>
    </cfRule>
  </conditionalFormatting>
  <conditionalFormatting sqref="J444">
    <cfRule type="cellIs" dxfId="457" priority="427" operator="equal">
      <formula>1</formula>
    </cfRule>
  </conditionalFormatting>
  <conditionalFormatting sqref="H444:I444 K444">
    <cfRule type="cellIs" dxfId="456" priority="428" operator="equal">
      <formula>1</formula>
    </cfRule>
  </conditionalFormatting>
  <conditionalFormatting sqref="L445">
    <cfRule type="cellIs" dxfId="455" priority="425" operator="equal">
      <formula>1</formula>
    </cfRule>
  </conditionalFormatting>
  <conditionalFormatting sqref="H445 K445">
    <cfRule type="cellIs" dxfId="454" priority="426" operator="equal">
      <formula>1</formula>
    </cfRule>
  </conditionalFormatting>
  <conditionalFormatting sqref="L446">
    <cfRule type="cellIs" dxfId="453" priority="423" operator="equal">
      <formula>1</formula>
    </cfRule>
  </conditionalFormatting>
  <conditionalFormatting sqref="H446 K446">
    <cfRule type="cellIs" dxfId="452" priority="424" operator="equal">
      <formula>1</formula>
    </cfRule>
  </conditionalFormatting>
  <conditionalFormatting sqref="M446">
    <cfRule type="cellIs" dxfId="451" priority="422" operator="equal">
      <formula>1</formula>
    </cfRule>
  </conditionalFormatting>
  <conditionalFormatting sqref="G447">
    <cfRule type="cellIs" dxfId="450" priority="421" operator="equal">
      <formula>1</formula>
    </cfRule>
  </conditionalFormatting>
  <conditionalFormatting sqref="H449:K449">
    <cfRule type="cellIs" dxfId="449" priority="420" operator="equal">
      <formula>1</formula>
    </cfRule>
  </conditionalFormatting>
  <conditionalFormatting sqref="H450 J450:K450">
    <cfRule type="cellIs" dxfId="448" priority="419" operator="equal">
      <formula>1</formula>
    </cfRule>
  </conditionalFormatting>
  <conditionalFormatting sqref="H455:M456">
    <cfRule type="cellIs" dxfId="447" priority="416" operator="equal">
      <formula>1</formula>
    </cfRule>
  </conditionalFormatting>
  <conditionalFormatting sqref="H453:K453">
    <cfRule type="cellIs" dxfId="446" priority="415" operator="equal">
      <formula>1</formula>
    </cfRule>
  </conditionalFormatting>
  <conditionalFormatting sqref="I454">
    <cfRule type="cellIs" dxfId="445" priority="413" operator="equal">
      <formula>1</formula>
    </cfRule>
  </conditionalFormatting>
  <conditionalFormatting sqref="H454 J454:K454">
    <cfRule type="cellIs" dxfId="444" priority="414" operator="equal">
      <formula>1</formula>
    </cfRule>
  </conditionalFormatting>
  <conditionalFormatting sqref="G455:G456">
    <cfRule type="cellIs" dxfId="443" priority="412" operator="equal">
      <formula>1</formula>
    </cfRule>
  </conditionalFormatting>
  <conditionalFormatting sqref="D141 H141:M141 F141">
    <cfRule type="cellIs" dxfId="442" priority="411" operator="equal">
      <formula>1</formula>
    </cfRule>
  </conditionalFormatting>
  <conditionalFormatting sqref="G141">
    <cfRule type="cellIs" dxfId="441" priority="410" operator="equal">
      <formula>1</formula>
    </cfRule>
  </conditionalFormatting>
  <conditionalFormatting sqref="H140:K140">
    <cfRule type="cellIs" dxfId="440" priority="409" operator="equal">
      <formula>1</formula>
    </cfRule>
  </conditionalFormatting>
  <conditionalFormatting sqref="D144 F144">
    <cfRule type="cellIs" dxfId="439" priority="408" operator="equal">
      <formula>1</formula>
    </cfRule>
  </conditionalFormatting>
  <conditionalFormatting sqref="D147 F147">
    <cfRule type="cellIs" dxfId="438" priority="407" operator="equal">
      <formula>1</formula>
    </cfRule>
  </conditionalFormatting>
  <conditionalFormatting sqref="F304">
    <cfRule type="cellIs" dxfId="437" priority="406" operator="equal">
      <formula>1</formula>
    </cfRule>
  </conditionalFormatting>
  <conditionalFormatting sqref="F306">
    <cfRule type="cellIs" dxfId="436" priority="405" operator="equal">
      <formula>1</formula>
    </cfRule>
  </conditionalFormatting>
  <conditionalFormatting sqref="F309">
    <cfRule type="cellIs" dxfId="435" priority="404" operator="equal">
      <formula>1</formula>
    </cfRule>
  </conditionalFormatting>
  <conditionalFormatting sqref="F312">
    <cfRule type="cellIs" dxfId="434" priority="403" operator="equal">
      <formula>1</formula>
    </cfRule>
  </conditionalFormatting>
  <conditionalFormatting sqref="F318">
    <cfRule type="cellIs" dxfId="433" priority="402" operator="equal">
      <formula>1</formula>
    </cfRule>
  </conditionalFormatting>
  <conditionalFormatting sqref="F321">
    <cfRule type="cellIs" dxfId="432" priority="401" operator="equal">
      <formula>1</formula>
    </cfRule>
  </conditionalFormatting>
  <conditionalFormatting sqref="F324">
    <cfRule type="cellIs" dxfId="431" priority="400" operator="equal">
      <formula>1</formula>
    </cfRule>
  </conditionalFormatting>
  <conditionalFormatting sqref="H327:K327">
    <cfRule type="cellIs" dxfId="430" priority="399" operator="equal">
      <formula>1</formula>
    </cfRule>
  </conditionalFormatting>
  <conditionalFormatting sqref="F315">
    <cfRule type="cellIs" dxfId="429" priority="398" operator="equal">
      <formula>1</formula>
    </cfRule>
  </conditionalFormatting>
  <conditionalFormatting sqref="G154">
    <cfRule type="cellIs" dxfId="428" priority="397" operator="equal">
      <formula>1</formula>
    </cfRule>
  </conditionalFormatting>
  <conditionalFormatting sqref="G160:M160">
    <cfRule type="cellIs" dxfId="427" priority="396" operator="equal">
      <formula>1</formula>
    </cfRule>
  </conditionalFormatting>
  <conditionalFormatting sqref="D350:E353">
    <cfRule type="cellIs" dxfId="426" priority="395" operator="equal">
      <formula>1</formula>
    </cfRule>
  </conditionalFormatting>
  <conditionalFormatting sqref="D377:E379">
    <cfRule type="cellIs" dxfId="425" priority="390" operator="equal">
      <formula>1</formula>
    </cfRule>
  </conditionalFormatting>
  <conditionalFormatting sqref="D372:E374">
    <cfRule type="cellIs" dxfId="424" priority="392" operator="equal">
      <formula>1</formula>
    </cfRule>
  </conditionalFormatting>
  <conditionalFormatting sqref="D380:E380">
    <cfRule type="cellIs" dxfId="423" priority="389" operator="equal">
      <formula>1</formula>
    </cfRule>
  </conditionalFormatting>
  <conditionalFormatting sqref="D375:E375">
    <cfRule type="cellIs" dxfId="422" priority="391" operator="equal">
      <formula>1</formula>
    </cfRule>
  </conditionalFormatting>
  <conditionalFormatting sqref="D382:E382">
    <cfRule type="cellIs" dxfId="421" priority="388" operator="equal">
      <formula>1</formula>
    </cfRule>
  </conditionalFormatting>
  <conditionalFormatting sqref="D383:E383">
    <cfRule type="cellIs" dxfId="420" priority="387" operator="equal">
      <formula>1</formula>
    </cfRule>
  </conditionalFormatting>
  <conditionalFormatting sqref="D385:E385">
    <cfRule type="cellIs" dxfId="419" priority="386" operator="equal">
      <formula>1</formula>
    </cfRule>
  </conditionalFormatting>
  <conditionalFormatting sqref="D386:E386">
    <cfRule type="cellIs" dxfId="418" priority="385" operator="equal">
      <formula>1</formula>
    </cfRule>
  </conditionalFormatting>
  <conditionalFormatting sqref="D388:E388">
    <cfRule type="cellIs" dxfId="417" priority="384" operator="equal">
      <formula>1</formula>
    </cfRule>
  </conditionalFormatting>
  <conditionalFormatting sqref="D389:E389">
    <cfRule type="cellIs" dxfId="416" priority="383" operator="equal">
      <formula>1</formula>
    </cfRule>
  </conditionalFormatting>
  <conditionalFormatting sqref="D391:E393">
    <cfRule type="cellIs" dxfId="415" priority="382" operator="equal">
      <formula>1</formula>
    </cfRule>
  </conditionalFormatting>
  <conditionalFormatting sqref="D394:E394">
    <cfRule type="cellIs" dxfId="414" priority="381" operator="equal">
      <formula>1</formula>
    </cfRule>
  </conditionalFormatting>
  <conditionalFormatting sqref="D396:E396">
    <cfRule type="cellIs" dxfId="413" priority="380" operator="equal">
      <formula>1</formula>
    </cfRule>
  </conditionalFormatting>
  <conditionalFormatting sqref="D397:E397">
    <cfRule type="cellIs" dxfId="412" priority="379" operator="equal">
      <formula>1</formula>
    </cfRule>
  </conditionalFormatting>
  <conditionalFormatting sqref="D399:E399">
    <cfRule type="cellIs" dxfId="411" priority="378" operator="equal">
      <formula>1</formula>
    </cfRule>
  </conditionalFormatting>
  <conditionalFormatting sqref="D400:E400">
    <cfRule type="cellIs" dxfId="410" priority="377" operator="equal">
      <formula>1</formula>
    </cfRule>
  </conditionalFormatting>
  <conditionalFormatting sqref="D402:E403">
    <cfRule type="cellIs" dxfId="409" priority="376" operator="equal">
      <formula>1</formula>
    </cfRule>
  </conditionalFormatting>
  <conditionalFormatting sqref="D404:E404">
    <cfRule type="cellIs" dxfId="408" priority="375" operator="equal">
      <formula>1</formula>
    </cfRule>
  </conditionalFormatting>
  <conditionalFormatting sqref="D406:E407">
    <cfRule type="cellIs" dxfId="407" priority="374" operator="equal">
      <formula>1</formula>
    </cfRule>
  </conditionalFormatting>
  <conditionalFormatting sqref="D447">
    <cfRule type="cellIs" dxfId="406" priority="358" operator="equal">
      <formula>1</formula>
    </cfRule>
  </conditionalFormatting>
  <conditionalFormatting sqref="D408:E408">
    <cfRule type="cellIs" dxfId="405" priority="372" operator="equal">
      <formula>1</formula>
    </cfRule>
  </conditionalFormatting>
  <conditionalFormatting sqref="D413:E415">
    <cfRule type="cellIs" dxfId="404" priority="371" operator="equal">
      <formula>1</formula>
    </cfRule>
  </conditionalFormatting>
  <conditionalFormatting sqref="D416:E416">
    <cfRule type="cellIs" dxfId="403" priority="370" operator="equal">
      <formula>1</formula>
    </cfRule>
  </conditionalFormatting>
  <conditionalFormatting sqref="D418:D420">
    <cfRule type="cellIs" dxfId="402" priority="369" operator="equal">
      <formula>1</formula>
    </cfRule>
  </conditionalFormatting>
  <conditionalFormatting sqref="D421">
    <cfRule type="cellIs" dxfId="401" priority="368" operator="equal">
      <formula>1</formula>
    </cfRule>
  </conditionalFormatting>
  <conditionalFormatting sqref="D423:D425">
    <cfRule type="cellIs" dxfId="400" priority="367" operator="equal">
      <formula>1</formula>
    </cfRule>
  </conditionalFormatting>
  <conditionalFormatting sqref="D426">
    <cfRule type="cellIs" dxfId="399" priority="366" operator="equal">
      <formula>1</formula>
    </cfRule>
  </conditionalFormatting>
  <conditionalFormatting sqref="D428:D430">
    <cfRule type="cellIs" dxfId="398" priority="365" operator="equal">
      <formula>1</formula>
    </cfRule>
  </conditionalFormatting>
  <conditionalFormatting sqref="D431">
    <cfRule type="cellIs" dxfId="397" priority="364" operator="equal">
      <formula>1</formula>
    </cfRule>
  </conditionalFormatting>
  <conditionalFormatting sqref="D434:D436">
    <cfRule type="cellIs" dxfId="396" priority="363" operator="equal">
      <formula>1</formula>
    </cfRule>
  </conditionalFormatting>
  <conditionalFormatting sqref="D437:E437">
    <cfRule type="cellIs" dxfId="395" priority="362" operator="equal">
      <formula>1</formula>
    </cfRule>
  </conditionalFormatting>
  <conditionalFormatting sqref="D439:D441">
    <cfRule type="cellIs" dxfId="394" priority="361" operator="equal">
      <formula>1</formula>
    </cfRule>
  </conditionalFormatting>
  <conditionalFormatting sqref="D442">
    <cfRule type="cellIs" dxfId="393" priority="360" operator="equal">
      <formula>1</formula>
    </cfRule>
  </conditionalFormatting>
  <conditionalFormatting sqref="D444:D446">
    <cfRule type="cellIs" dxfId="392" priority="359" operator="equal">
      <formula>1</formula>
    </cfRule>
  </conditionalFormatting>
  <conditionalFormatting sqref="D451">
    <cfRule type="cellIs" dxfId="391" priority="356" operator="equal">
      <formula>1</formula>
    </cfRule>
  </conditionalFormatting>
  <conditionalFormatting sqref="D449:D450">
    <cfRule type="cellIs" dxfId="390" priority="357" operator="equal">
      <formula>1</formula>
    </cfRule>
  </conditionalFormatting>
  <conditionalFormatting sqref="D453:D464">
    <cfRule type="cellIs" dxfId="389" priority="355" operator="equal">
      <formula>1</formula>
    </cfRule>
  </conditionalFormatting>
  <conditionalFormatting sqref="D9:D10">
    <cfRule type="cellIs" dxfId="388" priority="354" operator="equal">
      <formula>1</formula>
    </cfRule>
  </conditionalFormatting>
  <conditionalFormatting sqref="D18:D21">
    <cfRule type="cellIs" dxfId="387" priority="353" operator="equal">
      <formula>1</formula>
    </cfRule>
  </conditionalFormatting>
  <conditionalFormatting sqref="D369:E370">
    <cfRule type="cellIs" dxfId="386" priority="352" operator="equal">
      <formula>1</formula>
    </cfRule>
  </conditionalFormatting>
  <conditionalFormatting sqref="D355:E358">
    <cfRule type="cellIs" dxfId="385" priority="351" operator="equal">
      <formula>1</formula>
    </cfRule>
  </conditionalFormatting>
  <conditionalFormatting sqref="N348">
    <cfRule type="cellIs" dxfId="384" priority="234" operator="equal">
      <formula>1</formula>
    </cfRule>
  </conditionalFormatting>
  <conditionalFormatting sqref="N141">
    <cfRule type="cellIs" dxfId="383" priority="237" operator="equal">
      <formula>1</formula>
    </cfRule>
  </conditionalFormatting>
  <conditionalFormatting sqref="I2">
    <cfRule type="cellIs" dxfId="382" priority="315" operator="equal">
      <formula>1</formula>
    </cfRule>
  </conditionalFormatting>
  <conditionalFormatting sqref="N153:N154">
    <cfRule type="cellIs" dxfId="381" priority="230" operator="equal">
      <formula>1</formula>
    </cfRule>
  </conditionalFormatting>
  <conditionalFormatting sqref="N239">
    <cfRule type="cellIs" dxfId="380" priority="231" operator="equal">
      <formula>1</formula>
    </cfRule>
  </conditionalFormatting>
  <conditionalFormatting sqref="N210">
    <cfRule type="cellIs" dxfId="379" priority="227" operator="equal">
      <formula>1</formula>
    </cfRule>
  </conditionalFormatting>
  <conditionalFormatting sqref="N61 N58 N52:N53 N48:N49 N46 N55">
    <cfRule type="cellIs" dxfId="378" priority="228" operator="equal">
      <formula>1</formula>
    </cfRule>
  </conditionalFormatting>
  <conditionalFormatting sqref="N158:N159">
    <cfRule type="cellIs" dxfId="377" priority="229" operator="equal">
      <formula>1</formula>
    </cfRule>
  </conditionalFormatting>
  <conditionalFormatting sqref="N18:N20">
    <cfRule type="cellIs" dxfId="376" priority="225" operator="equal">
      <formula>1</formula>
    </cfRule>
  </conditionalFormatting>
  <conditionalFormatting sqref="N251">
    <cfRule type="cellIs" dxfId="375" priority="219" operator="equal">
      <formula>1</formula>
    </cfRule>
  </conditionalFormatting>
  <conditionalFormatting sqref="N235 N237">
    <cfRule type="cellIs" dxfId="374" priority="233" operator="equal">
      <formula>1</formula>
    </cfRule>
  </conditionalFormatting>
  <conditionalFormatting sqref="N143">
    <cfRule type="cellIs" dxfId="373" priority="223" operator="equal">
      <formula>1</formula>
    </cfRule>
  </conditionalFormatting>
  <conditionalFormatting sqref="N257">
    <cfRule type="cellIs" dxfId="372" priority="217" operator="equal">
      <formula>1</formula>
    </cfRule>
  </conditionalFormatting>
  <conditionalFormatting sqref="N138">
    <cfRule type="cellIs" dxfId="371" priority="222" operator="equal">
      <formula>1</formula>
    </cfRule>
  </conditionalFormatting>
  <conditionalFormatting sqref="N160">
    <cfRule type="cellIs" dxfId="370" priority="226" operator="equal">
      <formula>1</formula>
    </cfRule>
  </conditionalFormatting>
  <conditionalFormatting sqref="N248">
    <cfRule type="cellIs" dxfId="369" priority="220" operator="equal">
      <formula>1</formula>
    </cfRule>
  </conditionalFormatting>
  <conditionalFormatting sqref="N209">
    <cfRule type="cellIs" dxfId="368" priority="221" operator="equal">
      <formula>1</formula>
    </cfRule>
  </conditionalFormatting>
  <conditionalFormatting sqref="N140">
    <cfRule type="cellIs" dxfId="367" priority="224" operator="equal">
      <formula>1</formula>
    </cfRule>
  </conditionalFormatting>
  <conditionalFormatting sqref="N254">
    <cfRule type="cellIs" dxfId="366" priority="218" operator="equal">
      <formula>1</formula>
    </cfRule>
  </conditionalFormatting>
  <conditionalFormatting sqref="N318">
    <cfRule type="cellIs" dxfId="365" priority="215" operator="equal">
      <formula>1</formula>
    </cfRule>
  </conditionalFormatting>
  <conditionalFormatting sqref="N361">
    <cfRule type="cellIs" dxfId="364" priority="213" operator="equal">
      <formula>1</formula>
    </cfRule>
  </conditionalFormatting>
  <conditionalFormatting sqref="N97:N99">
    <cfRule type="cellIs" dxfId="363" priority="205" operator="equal">
      <formula>1</formula>
    </cfRule>
  </conditionalFormatting>
  <conditionalFormatting sqref="L140">
    <cfRule type="cellIs" dxfId="362" priority="295" operator="equal">
      <formula>1</formula>
    </cfRule>
  </conditionalFormatting>
  <conditionalFormatting sqref="J251">
    <cfRule type="cellIs" dxfId="361" priority="283" operator="equal">
      <formula>1</formula>
    </cfRule>
  </conditionalFormatting>
  <conditionalFormatting sqref="N321">
    <cfRule type="cellIs" dxfId="360" priority="214" operator="equal">
      <formula>1</formula>
    </cfRule>
  </conditionalFormatting>
  <conditionalFormatting sqref="N116:N118">
    <cfRule type="cellIs" dxfId="359" priority="200" operator="equal">
      <formula>1</formula>
    </cfRule>
  </conditionalFormatting>
  <conditionalFormatting sqref="N60">
    <cfRule type="cellIs" dxfId="358" priority="208" operator="equal">
      <formula>1</formula>
    </cfRule>
  </conditionalFormatting>
  <conditionalFormatting sqref="N89:N91">
    <cfRule type="cellIs" dxfId="357" priority="207" operator="equal">
      <formula>1</formula>
    </cfRule>
  </conditionalFormatting>
  <conditionalFormatting sqref="N105:N107">
    <cfRule type="cellIs" dxfId="356" priority="203" operator="equal">
      <formula>1</formula>
    </cfRule>
  </conditionalFormatting>
  <conditionalFormatting sqref="N121:N123">
    <cfRule type="cellIs" dxfId="355" priority="199" operator="equal">
      <formula>1</formula>
    </cfRule>
  </conditionalFormatting>
  <conditionalFormatting sqref="N234">
    <cfRule type="cellIs" dxfId="354" priority="192" operator="equal">
      <formula>1</formula>
    </cfRule>
  </conditionalFormatting>
  <conditionalFormatting sqref="N245">
    <cfRule type="cellIs" dxfId="353" priority="188" operator="equal">
      <formula>1</formula>
    </cfRule>
  </conditionalFormatting>
  <conditionalFormatting sqref="N92:N94">
    <cfRule type="cellIs" dxfId="352" priority="206" operator="equal">
      <formula>1</formula>
    </cfRule>
  </conditionalFormatting>
  <conditionalFormatting sqref="N108:N110">
    <cfRule type="cellIs" dxfId="351" priority="202" operator="equal">
      <formula>1</formula>
    </cfRule>
  </conditionalFormatting>
  <conditionalFormatting sqref="N124:N126">
    <cfRule type="cellIs" dxfId="350" priority="198" operator="equal">
      <formula>1</formula>
    </cfRule>
  </conditionalFormatting>
  <conditionalFormatting sqref="I378">
    <cfRule type="cellIs" dxfId="349" priority="263" operator="equal">
      <formula>1</formula>
    </cfRule>
  </conditionalFormatting>
  <conditionalFormatting sqref="N113:N115">
    <cfRule type="cellIs" dxfId="348" priority="201" operator="equal">
      <formula>1</formula>
    </cfRule>
  </conditionalFormatting>
  <conditionalFormatting sqref="N129:N131">
    <cfRule type="cellIs" dxfId="347" priority="197" operator="equal">
      <formula>1</formula>
    </cfRule>
  </conditionalFormatting>
  <conditionalFormatting sqref="J379">
    <cfRule type="cellIs" dxfId="346" priority="262" operator="equal">
      <formula>1</formula>
    </cfRule>
  </conditionalFormatting>
  <conditionalFormatting sqref="J306">
    <cfRule type="cellIs" dxfId="345" priority="275" operator="equal">
      <formula>1</formula>
    </cfRule>
  </conditionalFormatting>
  <conditionalFormatting sqref="N272:N274">
    <cfRule type="cellIs" dxfId="344" priority="186" operator="equal">
      <formula>1</formula>
    </cfRule>
  </conditionalFormatting>
  <conditionalFormatting sqref="N238">
    <cfRule type="cellIs" dxfId="343" priority="190" operator="equal">
      <formula>1</formula>
    </cfRule>
  </conditionalFormatting>
  <conditionalFormatting sqref="N277:N279">
    <cfRule type="cellIs" dxfId="342" priority="185" operator="equal">
      <formula>1</formula>
    </cfRule>
  </conditionalFormatting>
  <conditionalFormatting sqref="N45">
    <cfRule type="cellIs" dxfId="341" priority="195" operator="equal">
      <formula>1</formula>
    </cfRule>
  </conditionalFormatting>
  <conditionalFormatting sqref="N75">
    <cfRule type="cellIs" dxfId="340" priority="194" operator="equal">
      <formula>1</formula>
    </cfRule>
  </conditionalFormatting>
  <conditionalFormatting sqref="N76">
    <cfRule type="cellIs" dxfId="339" priority="193" operator="equal">
      <formula>1</formula>
    </cfRule>
  </conditionalFormatting>
  <conditionalFormatting sqref="N341">
    <cfRule type="cellIs" dxfId="338" priority="179" operator="equal">
      <formula>1</formula>
    </cfRule>
  </conditionalFormatting>
  <conditionalFormatting sqref="N236">
    <cfRule type="cellIs" dxfId="337" priority="191" operator="equal">
      <formula>1</formula>
    </cfRule>
  </conditionalFormatting>
  <conditionalFormatting sqref="N333">
    <cfRule type="cellIs" dxfId="336" priority="181" operator="equal">
      <formula>1</formula>
    </cfRule>
  </conditionalFormatting>
  <conditionalFormatting sqref="N346">
    <cfRule type="cellIs" dxfId="335" priority="177" operator="equal">
      <formula>1</formula>
    </cfRule>
  </conditionalFormatting>
  <conditionalFormatting sqref="N267:N269">
    <cfRule type="cellIs" dxfId="334" priority="187" operator="equal">
      <formula>1</formula>
    </cfRule>
  </conditionalFormatting>
  <conditionalFormatting sqref="N337">
    <cfRule type="cellIs" dxfId="333" priority="180" operator="equal">
      <formula>1</formula>
    </cfRule>
  </conditionalFormatting>
  <conditionalFormatting sqref="N347">
    <cfRule type="cellIs" dxfId="332" priority="176" operator="equal">
      <formula>1</formula>
    </cfRule>
  </conditionalFormatting>
  <conditionalFormatting sqref="I436">
    <cfRule type="cellIs" dxfId="331" priority="250" operator="equal">
      <formula>1</formula>
    </cfRule>
  </conditionalFormatting>
  <conditionalFormatting sqref="I379">
    <cfRule type="cellIs" dxfId="330" priority="261" operator="equal">
      <formula>1</formula>
    </cfRule>
  </conditionalFormatting>
  <conditionalFormatting sqref="M441">
    <cfRule type="cellIs" dxfId="329" priority="253" operator="equal">
      <formula>1</formula>
    </cfRule>
  </conditionalFormatting>
  <conditionalFormatting sqref="J446">
    <cfRule type="cellIs" dxfId="328" priority="247" operator="equal">
      <formula>1</formula>
    </cfRule>
  </conditionalFormatting>
  <conditionalFormatting sqref="N342">
    <cfRule type="cellIs" dxfId="327" priority="178" operator="equal">
      <formula>1</formula>
    </cfRule>
  </conditionalFormatting>
  <conditionalFormatting sqref="J435">
    <cfRule type="cellIs" dxfId="326" priority="254" operator="equal">
      <formula>1</formula>
    </cfRule>
  </conditionalFormatting>
  <conditionalFormatting sqref="I445">
    <cfRule type="cellIs" dxfId="325" priority="252" operator="equal">
      <formula>1</formula>
    </cfRule>
  </conditionalFormatting>
  <conditionalFormatting sqref="J445">
    <cfRule type="cellIs" dxfId="324" priority="251" operator="equal">
      <formula>1</formula>
    </cfRule>
  </conditionalFormatting>
  <conditionalFormatting sqref="J436">
    <cfRule type="cellIs" dxfId="323" priority="249" operator="equal">
      <formula>1</formula>
    </cfRule>
  </conditionalFormatting>
  <conditionalFormatting sqref="I446">
    <cfRule type="cellIs" dxfId="322" priority="248" operator="equal">
      <formula>1</formula>
    </cfRule>
  </conditionalFormatting>
  <conditionalFormatting sqref="N428:N429">
    <cfRule type="cellIs" dxfId="321" priority="167" operator="equal">
      <formula>1</formula>
    </cfRule>
  </conditionalFormatting>
  <conditionalFormatting sqref="N430">
    <cfRule type="cellIs" dxfId="320" priority="166" operator="equal">
      <formula>1</formula>
    </cfRule>
  </conditionalFormatting>
  <conditionalFormatting sqref="N6">
    <cfRule type="cellIs" dxfId="319" priority="165" operator="equal">
      <formula>1</formula>
    </cfRule>
  </conditionalFormatting>
  <conditionalFormatting sqref="N9">
    <cfRule type="cellIs" dxfId="318" priority="164" operator="equal">
      <formula>1</formula>
    </cfRule>
  </conditionalFormatting>
  <conditionalFormatting sqref="N12">
    <cfRule type="cellIs" dxfId="317" priority="163" operator="equal">
      <formula>1</formula>
    </cfRule>
  </conditionalFormatting>
  <conditionalFormatting sqref="M466">
    <cfRule type="cellIs" dxfId="316" priority="241" operator="equal">
      <formula>1</formula>
    </cfRule>
  </conditionalFormatting>
  <conditionalFormatting sqref="M467">
    <cfRule type="cellIs" dxfId="315" priority="240" operator="equal">
      <formula>1</formula>
    </cfRule>
  </conditionalFormatting>
  <conditionalFormatting sqref="N81 N174 N264:N265 N280 N282:N283 N59 N56 N50 N47 N322:N329 N62:N66 N103:N104 N83:N88 N331:N332 N135:N137 N301:N302 N298:N299 N275:N276 N271 N161:N162 N155:N157 N119:N120 N26:N27 N1:N5 N319 N127:N128 N312:N313 N145 N142 N241:N244 N21:N22 N31:N44 N68:N69 N95 N111 N139 N183:N208 N211:N215 N223 N249:N250 N252:N253 N255:N256 N258:N261 N304:N305 N309:N310 N316 N246:N247 N71:N74 N148:N152 N217:N221 N225:N233 N285:N296 N307 N334:N336 N338:N340 N343:N345 N349:N350 N352 N354:N355 N357:N359 N363:N368 N370:N372 N374:N378 N380:N381 N383:N384 N386:N387 N389:N395 N397:N398 N400:N419 N421:N422 N426:N427 N7:N8 N10:N11 N13:N14 N16:N17 N431:N465">
    <cfRule type="cellIs" dxfId="314" priority="239" operator="equal">
      <formula>1</formula>
    </cfRule>
  </conditionalFormatting>
  <conditionalFormatting sqref="N270">
    <cfRule type="cellIs" dxfId="313" priority="238" operator="equal">
      <formula>1</formula>
    </cfRule>
  </conditionalFormatting>
  <conditionalFormatting sqref="N144">
    <cfRule type="cellIs" dxfId="312" priority="236" operator="equal">
      <formula>1</formula>
    </cfRule>
  </conditionalFormatting>
  <conditionalFormatting sqref="N147">
    <cfRule type="cellIs" dxfId="311" priority="235" operator="equal">
      <formula>1</formula>
    </cfRule>
  </conditionalFormatting>
  <conditionalFormatting sqref="N146">
    <cfRule type="cellIs" dxfId="310" priority="232" operator="equal">
      <formula>1</formula>
    </cfRule>
  </conditionalFormatting>
  <conditionalFormatting sqref="N23:N25">
    <cfRule type="cellIs" dxfId="309" priority="212" operator="equal">
      <formula>1</formula>
    </cfRule>
  </conditionalFormatting>
  <conditionalFormatting sqref="N57">
    <cfRule type="cellIs" dxfId="308" priority="209" operator="equal">
      <formula>1</formula>
    </cfRule>
  </conditionalFormatting>
  <conditionalFormatting sqref="N51">
    <cfRule type="cellIs" dxfId="307" priority="210" operator="equal">
      <formula>1</formula>
    </cfRule>
  </conditionalFormatting>
  <conditionalFormatting sqref="N100:N102">
    <cfRule type="cellIs" dxfId="306" priority="204" operator="equal">
      <formula>1</formula>
    </cfRule>
  </conditionalFormatting>
  <conditionalFormatting sqref="N315">
    <cfRule type="cellIs" dxfId="305" priority="216" operator="equal">
      <formula>1</formula>
    </cfRule>
  </conditionalFormatting>
  <conditionalFormatting sqref="N28:N30">
    <cfRule type="cellIs" dxfId="304" priority="211" operator="equal">
      <formula>1</formula>
    </cfRule>
  </conditionalFormatting>
  <conditionalFormatting sqref="N132:N134">
    <cfRule type="cellIs" dxfId="303" priority="196" operator="equal">
      <formula>1</formula>
    </cfRule>
  </conditionalFormatting>
  <conditionalFormatting sqref="N240">
    <cfRule type="cellIs" dxfId="302" priority="189" operator="equal">
      <formula>1</formula>
    </cfRule>
  </conditionalFormatting>
  <conditionalFormatting sqref="N297">
    <cfRule type="cellIs" dxfId="301" priority="184" operator="equal">
      <formula>1</formula>
    </cfRule>
  </conditionalFormatting>
  <conditionalFormatting sqref="N351">
    <cfRule type="cellIs" dxfId="300" priority="175" operator="equal">
      <formula>1</formula>
    </cfRule>
  </conditionalFormatting>
  <conditionalFormatting sqref="N300">
    <cfRule type="cellIs" dxfId="299" priority="183" operator="equal">
      <formula>1</formula>
    </cfRule>
  </conditionalFormatting>
  <conditionalFormatting sqref="N303">
    <cfRule type="cellIs" dxfId="298" priority="182" operator="equal">
      <formula>1</formula>
    </cfRule>
  </conditionalFormatting>
  <conditionalFormatting sqref="N356">
    <cfRule type="cellIs" dxfId="297" priority="173" operator="equal">
      <formula>1</formula>
    </cfRule>
  </conditionalFormatting>
  <conditionalFormatting sqref="N373">
    <cfRule type="cellIs" dxfId="296" priority="172" operator="equal">
      <formula>1</formula>
    </cfRule>
  </conditionalFormatting>
  <conditionalFormatting sqref="N423:N424">
    <cfRule type="cellIs" dxfId="295" priority="169" operator="equal">
      <formula>1</formula>
    </cfRule>
  </conditionalFormatting>
  <conditionalFormatting sqref="N379">
    <cfRule type="cellIs" dxfId="294" priority="171" operator="equal">
      <formula>1</formula>
    </cfRule>
  </conditionalFormatting>
  <conditionalFormatting sqref="N353">
    <cfRule type="cellIs" dxfId="293" priority="174" operator="equal">
      <formula>1</formula>
    </cfRule>
  </conditionalFormatting>
  <conditionalFormatting sqref="N420">
    <cfRule type="cellIs" dxfId="292" priority="170" operator="equal">
      <formula>1</formula>
    </cfRule>
  </conditionalFormatting>
  <conditionalFormatting sqref="N425">
    <cfRule type="cellIs" dxfId="291" priority="168" operator="equal">
      <formula>1</formula>
    </cfRule>
  </conditionalFormatting>
  <conditionalFormatting sqref="N15">
    <cfRule type="cellIs" dxfId="290" priority="162" operator="equal">
      <formula>1</formula>
    </cfRule>
  </conditionalFormatting>
  <conditionalFormatting sqref="N54">
    <cfRule type="cellIs" dxfId="289" priority="161" operator="equal">
      <formula>1</formula>
    </cfRule>
  </conditionalFormatting>
  <conditionalFormatting sqref="E9:E10">
    <cfRule type="cellIs" dxfId="288" priority="160" operator="equal">
      <formula>1</formula>
    </cfRule>
  </conditionalFormatting>
  <conditionalFormatting sqref="E19">
    <cfRule type="cellIs" dxfId="287" priority="158" operator="equal">
      <formula>1</formula>
    </cfRule>
  </conditionalFormatting>
  <conditionalFormatting sqref="E20">
    <cfRule type="cellIs" dxfId="286" priority="157" operator="equal">
      <formula>1</formula>
    </cfRule>
  </conditionalFormatting>
  <conditionalFormatting sqref="E23 E26">
    <cfRule type="cellIs" dxfId="285" priority="156" operator="equal">
      <formula>1</formula>
    </cfRule>
  </conditionalFormatting>
  <conditionalFormatting sqref="E24">
    <cfRule type="cellIs" dxfId="284" priority="155" operator="equal">
      <formula>1</formula>
    </cfRule>
  </conditionalFormatting>
  <conditionalFormatting sqref="E25">
    <cfRule type="cellIs" dxfId="283" priority="154" operator="equal">
      <formula>1</formula>
    </cfRule>
  </conditionalFormatting>
  <conditionalFormatting sqref="E28 E31">
    <cfRule type="cellIs" dxfId="282" priority="153" operator="equal">
      <formula>1</formula>
    </cfRule>
  </conditionalFormatting>
  <conditionalFormatting sqref="E29">
    <cfRule type="cellIs" dxfId="281" priority="152" operator="equal">
      <formula>1</formula>
    </cfRule>
  </conditionalFormatting>
  <conditionalFormatting sqref="E30">
    <cfRule type="cellIs" dxfId="280" priority="151" operator="equal">
      <formula>1</formula>
    </cfRule>
  </conditionalFormatting>
  <conditionalFormatting sqref="E33">
    <cfRule type="cellIs" dxfId="279" priority="150" operator="equal">
      <formula>1</formula>
    </cfRule>
  </conditionalFormatting>
  <conditionalFormatting sqref="E34">
    <cfRule type="cellIs" dxfId="278" priority="149" operator="equal">
      <formula>1</formula>
    </cfRule>
  </conditionalFormatting>
  <conditionalFormatting sqref="E36">
    <cfRule type="cellIs" dxfId="277" priority="148" operator="equal">
      <formula>1</formula>
    </cfRule>
  </conditionalFormatting>
  <conditionalFormatting sqref="E37">
    <cfRule type="cellIs" dxfId="276" priority="147" operator="equal">
      <formula>1</formula>
    </cfRule>
  </conditionalFormatting>
  <conditionalFormatting sqref="E39">
    <cfRule type="cellIs" dxfId="275" priority="146" operator="equal">
      <formula>1</formula>
    </cfRule>
  </conditionalFormatting>
  <conditionalFormatting sqref="E40">
    <cfRule type="cellIs" dxfId="274" priority="145" operator="equal">
      <formula>1</formula>
    </cfRule>
  </conditionalFormatting>
  <conditionalFormatting sqref="E42">
    <cfRule type="cellIs" dxfId="273" priority="144" operator="equal">
      <formula>1</formula>
    </cfRule>
  </conditionalFormatting>
  <conditionalFormatting sqref="E43">
    <cfRule type="cellIs" dxfId="272" priority="143" operator="equal">
      <formula>1</formula>
    </cfRule>
  </conditionalFormatting>
  <conditionalFormatting sqref="E45">
    <cfRule type="cellIs" dxfId="271" priority="142" operator="equal">
      <formula>1</formula>
    </cfRule>
  </conditionalFormatting>
  <conditionalFormatting sqref="E46">
    <cfRule type="cellIs" dxfId="270" priority="141" operator="equal">
      <formula>1</formula>
    </cfRule>
  </conditionalFormatting>
  <conditionalFormatting sqref="E48">
    <cfRule type="cellIs" dxfId="269" priority="140" operator="equal">
      <formula>1</formula>
    </cfRule>
  </conditionalFormatting>
  <conditionalFormatting sqref="E49">
    <cfRule type="cellIs" dxfId="268" priority="139" operator="equal">
      <formula>1</formula>
    </cfRule>
  </conditionalFormatting>
  <conditionalFormatting sqref="E51">
    <cfRule type="cellIs" dxfId="267" priority="138" operator="equal">
      <formula>1</formula>
    </cfRule>
  </conditionalFormatting>
  <conditionalFormatting sqref="E52">
    <cfRule type="cellIs" dxfId="266" priority="137" operator="equal">
      <formula>1</formula>
    </cfRule>
  </conditionalFormatting>
  <conditionalFormatting sqref="E54">
    <cfRule type="cellIs" dxfId="265" priority="136" operator="equal">
      <formula>1</formula>
    </cfRule>
  </conditionalFormatting>
  <conditionalFormatting sqref="E55">
    <cfRule type="cellIs" dxfId="264" priority="135" operator="equal">
      <formula>1</formula>
    </cfRule>
  </conditionalFormatting>
  <conditionalFormatting sqref="E57">
    <cfRule type="cellIs" dxfId="263" priority="134" operator="equal">
      <formula>1</formula>
    </cfRule>
  </conditionalFormatting>
  <conditionalFormatting sqref="E58">
    <cfRule type="cellIs" dxfId="262" priority="133" operator="equal">
      <formula>1</formula>
    </cfRule>
  </conditionalFormatting>
  <conditionalFormatting sqref="E60">
    <cfRule type="cellIs" dxfId="261" priority="132" operator="equal">
      <formula>1</formula>
    </cfRule>
  </conditionalFormatting>
  <conditionalFormatting sqref="E61">
    <cfRule type="cellIs" dxfId="260" priority="131" operator="equal">
      <formula>1</formula>
    </cfRule>
  </conditionalFormatting>
  <conditionalFormatting sqref="E63">
    <cfRule type="cellIs" dxfId="259" priority="130" operator="equal">
      <formula>1</formula>
    </cfRule>
  </conditionalFormatting>
  <conditionalFormatting sqref="E64">
    <cfRule type="cellIs" dxfId="258" priority="129" operator="equal">
      <formula>1</formula>
    </cfRule>
  </conditionalFormatting>
  <conditionalFormatting sqref="E66">
    <cfRule type="cellIs" dxfId="257" priority="128" operator="equal">
      <formula>1</formula>
    </cfRule>
  </conditionalFormatting>
  <conditionalFormatting sqref="E67">
    <cfRule type="cellIs" dxfId="256" priority="127" operator="equal">
      <formula>1</formula>
    </cfRule>
  </conditionalFormatting>
  <conditionalFormatting sqref="E69">
    <cfRule type="cellIs" dxfId="255" priority="126" operator="equal">
      <formula>1</formula>
    </cfRule>
  </conditionalFormatting>
  <conditionalFormatting sqref="E70">
    <cfRule type="cellIs" dxfId="254" priority="125" operator="equal">
      <formula>1</formula>
    </cfRule>
  </conditionalFormatting>
  <conditionalFormatting sqref="E449:E450">
    <cfRule type="cellIs" dxfId="253" priority="28" operator="equal">
      <formula>1</formula>
    </cfRule>
  </conditionalFormatting>
  <conditionalFormatting sqref="E451">
    <cfRule type="cellIs" dxfId="252" priority="27" operator="equal">
      <formula>1</formula>
    </cfRule>
  </conditionalFormatting>
  <conditionalFormatting sqref="E72">
    <cfRule type="cellIs" dxfId="251" priority="120" operator="equal">
      <formula>1</formula>
    </cfRule>
  </conditionalFormatting>
  <conditionalFormatting sqref="E73">
    <cfRule type="cellIs" dxfId="250" priority="119" operator="equal">
      <formula>1</formula>
    </cfRule>
  </conditionalFormatting>
  <conditionalFormatting sqref="E75">
    <cfRule type="cellIs" dxfId="249" priority="118" operator="equal">
      <formula>1</formula>
    </cfRule>
  </conditionalFormatting>
  <conditionalFormatting sqref="E455:E456">
    <cfRule type="cellIs" dxfId="248" priority="25" operator="equal">
      <formula>1</formula>
    </cfRule>
  </conditionalFormatting>
  <conditionalFormatting sqref="E76">
    <cfRule type="cellIs" dxfId="247" priority="116" operator="equal">
      <formula>1</formula>
    </cfRule>
  </conditionalFormatting>
  <conditionalFormatting sqref="E81">
    <cfRule type="cellIs" dxfId="246" priority="115" operator="equal">
      <formula>1</formula>
    </cfRule>
  </conditionalFormatting>
  <conditionalFormatting sqref="E453:E454">
    <cfRule type="cellIs" dxfId="245" priority="26" operator="equal">
      <formula>1</formula>
    </cfRule>
  </conditionalFormatting>
  <conditionalFormatting sqref="E83">
    <cfRule type="cellIs" dxfId="244" priority="113" operator="equal">
      <formula>1</formula>
    </cfRule>
  </conditionalFormatting>
  <conditionalFormatting sqref="E82">
    <cfRule type="cellIs" dxfId="243" priority="111" operator="equal">
      <formula>1</formula>
    </cfRule>
  </conditionalFormatting>
  <conditionalFormatting sqref="E85">
    <cfRule type="cellIs" dxfId="242" priority="110" operator="equal">
      <formula>1</formula>
    </cfRule>
  </conditionalFormatting>
  <conditionalFormatting sqref="E87">
    <cfRule type="cellIs" dxfId="241" priority="109" operator="equal">
      <formula>1</formula>
    </cfRule>
  </conditionalFormatting>
  <conditionalFormatting sqref="E86">
    <cfRule type="cellIs" dxfId="240" priority="108" operator="equal">
      <formula>1</formula>
    </cfRule>
  </conditionalFormatting>
  <conditionalFormatting sqref="E95">
    <cfRule type="cellIs" dxfId="239" priority="107" operator="equal">
      <formula>1</formula>
    </cfRule>
  </conditionalFormatting>
  <conditionalFormatting sqref="E97:E102">
    <cfRule type="cellIs" dxfId="238" priority="106" operator="equal">
      <formula>1</formula>
    </cfRule>
  </conditionalFormatting>
  <conditionalFormatting sqref="E103">
    <cfRule type="cellIs" dxfId="237" priority="105" operator="equal">
      <formula>1</formula>
    </cfRule>
  </conditionalFormatting>
  <conditionalFormatting sqref="E444">
    <cfRule type="cellIs" dxfId="236" priority="31" operator="equal">
      <formula>1</formula>
    </cfRule>
  </conditionalFormatting>
  <conditionalFormatting sqref="E111">
    <cfRule type="cellIs" dxfId="235" priority="103" operator="equal">
      <formula>1</formula>
    </cfRule>
  </conditionalFormatting>
  <conditionalFormatting sqref="E105">
    <cfRule type="cellIs" dxfId="234" priority="102" operator="equal">
      <formula>1</formula>
    </cfRule>
  </conditionalFormatting>
  <conditionalFormatting sqref="E106">
    <cfRule type="cellIs" dxfId="233" priority="101" operator="equal">
      <formula>1</formula>
    </cfRule>
  </conditionalFormatting>
  <conditionalFormatting sqref="E107">
    <cfRule type="cellIs" dxfId="232" priority="100" operator="equal">
      <formula>1</formula>
    </cfRule>
  </conditionalFormatting>
  <conditionalFormatting sqref="E108">
    <cfRule type="cellIs" dxfId="231" priority="99" operator="equal">
      <formula>1</formula>
    </cfRule>
  </conditionalFormatting>
  <conditionalFormatting sqref="E109">
    <cfRule type="cellIs" dxfId="230" priority="98" operator="equal">
      <formula>1</formula>
    </cfRule>
  </conditionalFormatting>
  <conditionalFormatting sqref="E110">
    <cfRule type="cellIs" dxfId="229" priority="97" operator="equal">
      <formula>1</formula>
    </cfRule>
  </conditionalFormatting>
  <conditionalFormatting sqref="E119">
    <cfRule type="cellIs" dxfId="228" priority="96" operator="equal">
      <formula>1</formula>
    </cfRule>
  </conditionalFormatting>
  <conditionalFormatting sqref="E113">
    <cfRule type="cellIs" dxfId="227" priority="95" operator="equal">
      <formula>1</formula>
    </cfRule>
  </conditionalFormatting>
  <conditionalFormatting sqref="E114">
    <cfRule type="cellIs" dxfId="226" priority="94" operator="equal">
      <formula>1</formula>
    </cfRule>
  </conditionalFormatting>
  <conditionalFormatting sqref="E115">
    <cfRule type="cellIs" dxfId="225" priority="93" operator="equal">
      <formula>1</formula>
    </cfRule>
  </conditionalFormatting>
  <conditionalFormatting sqref="E116">
    <cfRule type="cellIs" dxfId="224" priority="92" operator="equal">
      <formula>1</formula>
    </cfRule>
  </conditionalFormatting>
  <conditionalFormatting sqref="E117">
    <cfRule type="cellIs" dxfId="223" priority="91" operator="equal">
      <formula>1</formula>
    </cfRule>
  </conditionalFormatting>
  <conditionalFormatting sqref="E118">
    <cfRule type="cellIs" dxfId="222" priority="90" operator="equal">
      <formula>1</formula>
    </cfRule>
  </conditionalFormatting>
  <conditionalFormatting sqref="E127">
    <cfRule type="cellIs" dxfId="221" priority="89" operator="equal">
      <formula>1</formula>
    </cfRule>
  </conditionalFormatting>
  <conditionalFormatting sqref="E129:E134">
    <cfRule type="cellIs" dxfId="220" priority="88" operator="equal">
      <formula>1</formula>
    </cfRule>
  </conditionalFormatting>
  <conditionalFormatting sqref="E135">
    <cfRule type="cellIs" dxfId="219" priority="87" operator="equal">
      <formula>1</formula>
    </cfRule>
  </conditionalFormatting>
  <conditionalFormatting sqref="E140:E141">
    <cfRule type="cellIs" dxfId="218" priority="86" operator="equal">
      <formula>1</formula>
    </cfRule>
  </conditionalFormatting>
  <conditionalFormatting sqref="E143:E144">
    <cfRule type="cellIs" dxfId="217" priority="85" operator="equal">
      <formula>1</formula>
    </cfRule>
  </conditionalFormatting>
  <conditionalFormatting sqref="E146:E147">
    <cfRule type="cellIs" dxfId="216" priority="84" operator="equal">
      <formula>1</formula>
    </cfRule>
  </conditionalFormatting>
  <conditionalFormatting sqref="E150">
    <cfRule type="cellIs" dxfId="215" priority="83" operator="equal">
      <formula>1</formula>
    </cfRule>
  </conditionalFormatting>
  <conditionalFormatting sqref="E149">
    <cfRule type="cellIs" dxfId="214" priority="82" operator="equal">
      <formula>1</formula>
    </cfRule>
  </conditionalFormatting>
  <conditionalFormatting sqref="E151">
    <cfRule type="cellIs" dxfId="213" priority="81" operator="equal">
      <formula>1</formula>
    </cfRule>
  </conditionalFormatting>
  <conditionalFormatting sqref="E154">
    <cfRule type="cellIs" dxfId="212" priority="80" operator="equal">
      <formula>1</formula>
    </cfRule>
  </conditionalFormatting>
  <conditionalFormatting sqref="E153">
    <cfRule type="cellIs" dxfId="211" priority="79" operator="equal">
      <formula>1</formula>
    </cfRule>
  </conditionalFormatting>
  <conditionalFormatting sqref="E155">
    <cfRule type="cellIs" dxfId="210" priority="78" operator="equal">
      <formula>1</formula>
    </cfRule>
  </conditionalFormatting>
  <conditionalFormatting sqref="E158">
    <cfRule type="cellIs" dxfId="209" priority="77" operator="equal">
      <formula>1</formula>
    </cfRule>
  </conditionalFormatting>
  <conditionalFormatting sqref="E159">
    <cfRule type="cellIs" dxfId="208" priority="76" operator="equal">
      <formula>1</formula>
    </cfRule>
  </conditionalFormatting>
  <conditionalFormatting sqref="E164">
    <cfRule type="cellIs" dxfId="207" priority="75" operator="equal">
      <formula>1</formula>
    </cfRule>
  </conditionalFormatting>
  <conditionalFormatting sqref="E167">
    <cfRule type="cellIs" dxfId="206" priority="74" operator="equal">
      <formula>1</formula>
    </cfRule>
  </conditionalFormatting>
  <conditionalFormatting sqref="E187:E189">
    <cfRule type="cellIs" dxfId="205" priority="73" operator="equal">
      <formula>1</formula>
    </cfRule>
  </conditionalFormatting>
  <conditionalFormatting sqref="E191:E193">
    <cfRule type="cellIs" dxfId="204" priority="72" operator="equal">
      <formula>1</formula>
    </cfRule>
  </conditionalFormatting>
  <conditionalFormatting sqref="E195:E197">
    <cfRule type="cellIs" dxfId="203" priority="71" operator="equal">
      <formula>1</formula>
    </cfRule>
  </conditionalFormatting>
  <conditionalFormatting sqref="E199">
    <cfRule type="cellIs" dxfId="202" priority="70" operator="equal">
      <formula>1</formula>
    </cfRule>
  </conditionalFormatting>
  <conditionalFormatting sqref="E218">
    <cfRule type="cellIs" dxfId="201" priority="69" operator="equal">
      <formula>1</formula>
    </cfRule>
  </conditionalFormatting>
  <conditionalFormatting sqref="E238">
    <cfRule type="cellIs" dxfId="200" priority="67" operator="equal">
      <formula>1</formula>
    </cfRule>
  </conditionalFormatting>
  <conditionalFormatting sqref="E240">
    <cfRule type="cellIs" dxfId="199" priority="66" operator="equal">
      <formula>1</formula>
    </cfRule>
  </conditionalFormatting>
  <conditionalFormatting sqref="E267">
    <cfRule type="cellIs" dxfId="198" priority="65" operator="equal">
      <formula>1</formula>
    </cfRule>
  </conditionalFormatting>
  <conditionalFormatting sqref="E268">
    <cfRule type="cellIs" dxfId="197" priority="64" operator="equal">
      <formula>1</formula>
    </cfRule>
  </conditionalFormatting>
  <conditionalFormatting sqref="E269">
    <cfRule type="cellIs" dxfId="196" priority="63" operator="equal">
      <formula>1</formula>
    </cfRule>
  </conditionalFormatting>
  <conditionalFormatting sqref="E275">
    <cfRule type="cellIs" dxfId="195" priority="62" operator="equal">
      <formula>1</formula>
    </cfRule>
  </conditionalFormatting>
  <conditionalFormatting sqref="E272">
    <cfRule type="cellIs" dxfId="194" priority="61" operator="equal">
      <formula>1</formula>
    </cfRule>
  </conditionalFormatting>
  <conditionalFormatting sqref="E273">
    <cfRule type="cellIs" dxfId="193" priority="60" operator="equal">
      <formula>1</formula>
    </cfRule>
  </conditionalFormatting>
  <conditionalFormatting sqref="E274">
    <cfRule type="cellIs" dxfId="192" priority="59" operator="equal">
      <formula>1</formula>
    </cfRule>
  </conditionalFormatting>
  <conditionalFormatting sqref="E280">
    <cfRule type="cellIs" dxfId="191" priority="58" operator="equal">
      <formula>1</formula>
    </cfRule>
  </conditionalFormatting>
  <conditionalFormatting sqref="E277">
    <cfRule type="cellIs" dxfId="190" priority="57" operator="equal">
      <formula>1</formula>
    </cfRule>
  </conditionalFormatting>
  <conditionalFormatting sqref="E278">
    <cfRule type="cellIs" dxfId="189" priority="56" operator="equal">
      <formula>1</formula>
    </cfRule>
  </conditionalFormatting>
  <conditionalFormatting sqref="E279">
    <cfRule type="cellIs" dxfId="188" priority="55" operator="equal">
      <formula>1</formula>
    </cfRule>
  </conditionalFormatting>
  <conditionalFormatting sqref="E282">
    <cfRule type="cellIs" dxfId="187" priority="54" operator="equal">
      <formula>1</formula>
    </cfRule>
  </conditionalFormatting>
  <conditionalFormatting sqref="E283">
    <cfRule type="cellIs" dxfId="186" priority="53" operator="equal">
      <formula>1</formula>
    </cfRule>
  </conditionalFormatting>
  <conditionalFormatting sqref="E285">
    <cfRule type="cellIs" dxfId="185" priority="52" operator="equal">
      <formula>1</formula>
    </cfRule>
  </conditionalFormatting>
  <conditionalFormatting sqref="E286">
    <cfRule type="cellIs" dxfId="184" priority="51" operator="equal">
      <formula>1</formula>
    </cfRule>
  </conditionalFormatting>
  <conditionalFormatting sqref="E288">
    <cfRule type="cellIs" dxfId="183" priority="50" operator="equal">
      <formula>1</formula>
    </cfRule>
  </conditionalFormatting>
  <conditionalFormatting sqref="E289">
    <cfRule type="cellIs" dxfId="182" priority="49" operator="equal">
      <formula>1</formula>
    </cfRule>
  </conditionalFormatting>
  <conditionalFormatting sqref="E291">
    <cfRule type="cellIs" dxfId="181" priority="48" operator="equal">
      <formula>1</formula>
    </cfRule>
  </conditionalFormatting>
  <conditionalFormatting sqref="E292">
    <cfRule type="cellIs" dxfId="180" priority="47" operator="equal">
      <formula>1</formula>
    </cfRule>
  </conditionalFormatting>
  <conditionalFormatting sqref="E308">
    <cfRule type="cellIs" dxfId="179" priority="46" operator="equal">
      <formula>1</formula>
    </cfRule>
  </conditionalFormatting>
  <conditionalFormatting sqref="E418:E420">
    <cfRule type="cellIs" dxfId="178" priority="45" operator="equal">
      <formula>1</formula>
    </cfRule>
  </conditionalFormatting>
  <conditionalFormatting sqref="E421">
    <cfRule type="cellIs" dxfId="177" priority="44" operator="equal">
      <formula>1</formula>
    </cfRule>
  </conditionalFormatting>
  <conditionalFormatting sqref="E423:E425">
    <cfRule type="cellIs" dxfId="176" priority="43" operator="equal">
      <formula>1</formula>
    </cfRule>
  </conditionalFormatting>
  <conditionalFormatting sqref="E426">
    <cfRule type="cellIs" dxfId="175" priority="42" operator="equal">
      <formula>1</formula>
    </cfRule>
  </conditionalFormatting>
  <conditionalFormatting sqref="E428:E430">
    <cfRule type="cellIs" dxfId="174" priority="41" operator="equal">
      <formula>1</formula>
    </cfRule>
  </conditionalFormatting>
  <conditionalFormatting sqref="E431">
    <cfRule type="cellIs" dxfId="173" priority="40" operator="equal">
      <formula>1</formula>
    </cfRule>
  </conditionalFormatting>
  <conditionalFormatting sqref="E434">
    <cfRule type="cellIs" dxfId="172" priority="39" operator="equal">
      <formula>1</formula>
    </cfRule>
  </conditionalFormatting>
  <conditionalFormatting sqref="E435">
    <cfRule type="cellIs" dxfId="171" priority="38" operator="equal">
      <formula>1</formula>
    </cfRule>
  </conditionalFormatting>
  <conditionalFormatting sqref="E436">
    <cfRule type="cellIs" dxfId="170" priority="37" operator="equal">
      <formula>1</formula>
    </cfRule>
  </conditionalFormatting>
  <conditionalFormatting sqref="E442">
    <cfRule type="cellIs" dxfId="169" priority="36" operator="equal">
      <formula>1</formula>
    </cfRule>
  </conditionalFormatting>
  <conditionalFormatting sqref="E439">
    <cfRule type="cellIs" dxfId="168" priority="35" operator="equal">
      <formula>1</formula>
    </cfRule>
  </conditionalFormatting>
  <conditionalFormatting sqref="E440">
    <cfRule type="cellIs" dxfId="167" priority="34" operator="equal">
      <formula>1</formula>
    </cfRule>
  </conditionalFormatting>
  <conditionalFormatting sqref="E441">
    <cfRule type="cellIs" dxfId="166" priority="33" operator="equal">
      <formula>1</formula>
    </cfRule>
  </conditionalFormatting>
  <conditionalFormatting sqref="E447">
    <cfRule type="cellIs" dxfId="165" priority="32" operator="equal">
      <formula>1</formula>
    </cfRule>
  </conditionalFormatting>
  <conditionalFormatting sqref="E445">
    <cfRule type="cellIs" dxfId="164" priority="30" operator="equal">
      <formula>1</formula>
    </cfRule>
  </conditionalFormatting>
  <conditionalFormatting sqref="E446">
    <cfRule type="cellIs" dxfId="163" priority="29" operator="equal">
      <formula>1</formula>
    </cfRule>
  </conditionalFormatting>
  <conditionalFormatting sqref="E459:E464">
    <cfRule type="cellIs" dxfId="162" priority="23" operator="equal">
      <formula>1</formula>
    </cfRule>
  </conditionalFormatting>
  <conditionalFormatting sqref="E457:E458">
    <cfRule type="cellIs" dxfId="161" priority="24" operator="equal">
      <formula>1</formula>
    </cfRule>
  </conditionalFormatting>
  <conditionalFormatting sqref="L457:M457 M458 G457:G458">
    <cfRule type="cellIs" dxfId="160" priority="22" operator="equal">
      <formula>1</formula>
    </cfRule>
  </conditionalFormatting>
  <conditionalFormatting sqref="H459:M460">
    <cfRule type="cellIs" dxfId="159" priority="21" operator="equal">
      <formula>1</formula>
    </cfRule>
  </conditionalFormatting>
  <conditionalFormatting sqref="H457:K457">
    <cfRule type="cellIs" dxfId="158" priority="20" operator="equal">
      <formula>1</formula>
    </cfRule>
  </conditionalFormatting>
  <conditionalFormatting sqref="I458">
    <cfRule type="cellIs" dxfId="157" priority="18" operator="equal">
      <formula>1</formula>
    </cfRule>
  </conditionalFormatting>
  <conditionalFormatting sqref="H458 J458:K458">
    <cfRule type="cellIs" dxfId="156" priority="19" operator="equal">
      <formula>1</formula>
    </cfRule>
  </conditionalFormatting>
  <conditionalFormatting sqref="G459:G460">
    <cfRule type="cellIs" dxfId="155" priority="17" operator="equal">
      <formula>1</formula>
    </cfRule>
  </conditionalFormatting>
  <conditionalFormatting sqref="G461:G463">
    <cfRule type="cellIs" dxfId="15" priority="16" operator="equal">
      <formula>1</formula>
    </cfRule>
  </conditionalFormatting>
  <conditionalFormatting sqref="L461:M461 M462">
    <cfRule type="cellIs" dxfId="7" priority="8" operator="equal">
      <formula>1</formula>
    </cfRule>
  </conditionalFormatting>
  <conditionalFormatting sqref="H461:K461">
    <cfRule type="cellIs" dxfId="6" priority="7" operator="equal">
      <formula>1</formula>
    </cfRule>
  </conditionalFormatting>
  <conditionalFormatting sqref="I462">
    <cfRule type="cellIs" dxfId="5" priority="5" operator="equal">
      <formula>1</formula>
    </cfRule>
  </conditionalFormatting>
  <conditionalFormatting sqref="H462 J462:K462">
    <cfRule type="cellIs" dxfId="4" priority="6" operator="equal">
      <formula>1</formula>
    </cfRule>
  </conditionalFormatting>
  <conditionalFormatting sqref="M463">
    <cfRule type="cellIs" dxfId="3" priority="4" operator="equal">
      <formula>1</formula>
    </cfRule>
  </conditionalFormatting>
  <conditionalFormatting sqref="I463">
    <cfRule type="cellIs" dxfId="2" priority="2" operator="equal">
      <formula>1</formula>
    </cfRule>
  </conditionalFormatting>
  <conditionalFormatting sqref="H463 J463:K463">
    <cfRule type="cellIs" dxfId="1" priority="3" operator="equal">
      <formula>1</formula>
    </cfRule>
  </conditionalFormatting>
  <conditionalFormatting sqref="G464:M464">
    <cfRule type="cellIs" dxfId="0" priority="1" operator="equal">
      <formula>1</formula>
    </cfRule>
  </conditionalFormatting>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6">
    <tabColor theme="8" tint="-0.249977111117893"/>
  </sheetPr>
  <dimension ref="A1:H268"/>
  <sheetViews>
    <sheetView topLeftCell="A238" workbookViewId="0">
      <selection activeCell="A259" sqref="A259:C268"/>
    </sheetView>
  </sheetViews>
  <sheetFormatPr baseColWidth="10" defaultRowHeight="15" x14ac:dyDescent="0.25"/>
  <cols>
    <col min="1" max="1" width="25.7109375" style="10" bestFit="1" customWidth="1"/>
    <col min="2" max="2" width="9.7109375" style="11" customWidth="1"/>
    <col min="3" max="3" width="27" style="24" customWidth="1"/>
    <col min="5" max="5" width="20.7109375" bestFit="1" customWidth="1"/>
  </cols>
  <sheetData>
    <row r="1" spans="1:3" s="7" customFormat="1" x14ac:dyDescent="0.25">
      <c r="A1" s="8" t="s">
        <v>136</v>
      </c>
      <c r="B1" s="8" t="s">
        <v>137</v>
      </c>
      <c r="C1" s="9" t="s">
        <v>138</v>
      </c>
    </row>
    <row r="2" spans="1:3" s="7" customFormat="1" x14ac:dyDescent="0.25">
      <c r="A2" s="74" t="s">
        <v>1423</v>
      </c>
      <c r="B2" s="11" t="s">
        <v>0</v>
      </c>
      <c r="C2" s="12" t="s">
        <v>132</v>
      </c>
    </row>
    <row r="3" spans="1:3" x14ac:dyDescent="0.25">
      <c r="A3" s="10" t="s">
        <v>139</v>
      </c>
      <c r="B3" s="11" t="s">
        <v>0</v>
      </c>
      <c r="C3" s="12" t="s">
        <v>140</v>
      </c>
    </row>
    <row r="4" spans="1:3" x14ac:dyDescent="0.25">
      <c r="A4" s="10" t="s">
        <v>141</v>
      </c>
      <c r="B4" s="11" t="s">
        <v>0</v>
      </c>
      <c r="C4" s="12" t="s">
        <v>140</v>
      </c>
    </row>
    <row r="5" spans="1:3" x14ac:dyDescent="0.25">
      <c r="A5" s="10" t="s">
        <v>142</v>
      </c>
      <c r="B5" s="11" t="s">
        <v>0</v>
      </c>
      <c r="C5" s="12" t="s">
        <v>143</v>
      </c>
    </row>
    <row r="6" spans="1:3" x14ac:dyDescent="0.25">
      <c r="A6" s="10" t="s">
        <v>144</v>
      </c>
      <c r="B6" s="11" t="s">
        <v>0</v>
      </c>
      <c r="C6" s="12" t="s">
        <v>145</v>
      </c>
    </row>
    <row r="7" spans="1:3" x14ac:dyDescent="0.25">
      <c r="A7" s="10" t="s">
        <v>146</v>
      </c>
      <c r="B7" s="11" t="s">
        <v>0</v>
      </c>
      <c r="C7" s="12" t="s">
        <v>147</v>
      </c>
    </row>
    <row r="8" spans="1:3" x14ac:dyDescent="0.25">
      <c r="A8" s="10" t="s">
        <v>148</v>
      </c>
      <c r="B8" s="11" t="s">
        <v>0</v>
      </c>
      <c r="C8" s="12" t="s">
        <v>149</v>
      </c>
    </row>
    <row r="9" spans="1:3" x14ac:dyDescent="0.25">
      <c r="A9" s="10" t="s">
        <v>150</v>
      </c>
      <c r="B9" s="11" t="s">
        <v>0</v>
      </c>
      <c r="C9" s="12" t="s">
        <v>151</v>
      </c>
    </row>
    <row r="10" spans="1:3" x14ac:dyDescent="0.25">
      <c r="A10" s="10" t="s">
        <v>152</v>
      </c>
      <c r="B10" s="11" t="s">
        <v>0</v>
      </c>
      <c r="C10" s="12" t="s">
        <v>153</v>
      </c>
    </row>
    <row r="11" spans="1:3" x14ac:dyDescent="0.25">
      <c r="A11" s="10" t="s">
        <v>154</v>
      </c>
      <c r="B11" s="11" t="s">
        <v>0</v>
      </c>
      <c r="C11" s="12" t="s">
        <v>155</v>
      </c>
    </row>
    <row r="12" spans="1:3" x14ac:dyDescent="0.25">
      <c r="A12" s="10" t="s">
        <v>156</v>
      </c>
      <c r="B12" s="11" t="s">
        <v>0</v>
      </c>
      <c r="C12" s="12" t="s">
        <v>157</v>
      </c>
    </row>
    <row r="13" spans="1:3" x14ac:dyDescent="0.25">
      <c r="A13" s="10" t="s">
        <v>158</v>
      </c>
      <c r="B13" s="11" t="s">
        <v>0</v>
      </c>
      <c r="C13" s="12" t="s">
        <v>159</v>
      </c>
    </row>
    <row r="14" spans="1:3" x14ac:dyDescent="0.25">
      <c r="A14" s="10" t="s">
        <v>160</v>
      </c>
      <c r="B14" s="11" t="s">
        <v>0</v>
      </c>
      <c r="C14" s="12" t="s">
        <v>161</v>
      </c>
    </row>
    <row r="15" spans="1:3" x14ac:dyDescent="0.25">
      <c r="A15" s="10" t="s">
        <v>162</v>
      </c>
      <c r="B15" s="11" t="s">
        <v>0</v>
      </c>
      <c r="C15" s="12" t="s">
        <v>163</v>
      </c>
    </row>
    <row r="16" spans="1:3" x14ac:dyDescent="0.25">
      <c r="A16" s="10" t="s">
        <v>164</v>
      </c>
      <c r="B16" s="11" t="s">
        <v>0</v>
      </c>
      <c r="C16" s="12" t="s">
        <v>165</v>
      </c>
    </row>
    <row r="17" spans="1:8" x14ac:dyDescent="0.25">
      <c r="A17" s="74" t="s">
        <v>1424</v>
      </c>
      <c r="B17" s="11" t="s">
        <v>0</v>
      </c>
      <c r="C17" s="12" t="s">
        <v>1425</v>
      </c>
      <c r="E17" s="7"/>
    </row>
    <row r="18" spans="1:8" x14ac:dyDescent="0.25">
      <c r="A18" s="10" t="s">
        <v>166</v>
      </c>
      <c r="B18" s="11" t="s">
        <v>0</v>
      </c>
      <c r="C18" s="12" t="s">
        <v>167</v>
      </c>
    </row>
    <row r="19" spans="1:8" x14ac:dyDescent="0.25">
      <c r="A19" s="10" t="s">
        <v>168</v>
      </c>
      <c r="B19" s="11" t="s">
        <v>0</v>
      </c>
      <c r="C19" s="12" t="s">
        <v>169</v>
      </c>
    </row>
    <row r="20" spans="1:8" x14ac:dyDescent="0.25">
      <c r="A20" s="10" t="s">
        <v>170</v>
      </c>
      <c r="B20" s="11" t="s">
        <v>0</v>
      </c>
      <c r="C20" s="12" t="s">
        <v>171</v>
      </c>
    </row>
    <row r="21" spans="1:8" x14ac:dyDescent="0.25">
      <c r="A21" s="10" t="s">
        <v>172</v>
      </c>
      <c r="B21" s="11" t="s">
        <v>0</v>
      </c>
      <c r="C21" s="12" t="s">
        <v>173</v>
      </c>
    </row>
    <row r="22" spans="1:8" x14ac:dyDescent="0.25">
      <c r="A22" s="10" t="s">
        <v>174</v>
      </c>
      <c r="B22" s="11" t="s">
        <v>0</v>
      </c>
      <c r="C22" s="12" t="s">
        <v>175</v>
      </c>
    </row>
    <row r="23" spans="1:8" x14ac:dyDescent="0.25">
      <c r="A23" s="10" t="s">
        <v>176</v>
      </c>
      <c r="B23" s="11" t="s">
        <v>0</v>
      </c>
      <c r="C23" s="12" t="s">
        <v>177</v>
      </c>
    </row>
    <row r="24" spans="1:8" x14ac:dyDescent="0.25">
      <c r="A24" s="10" t="s">
        <v>178</v>
      </c>
      <c r="B24" s="11" t="s">
        <v>0</v>
      </c>
      <c r="C24" s="12" t="s">
        <v>179</v>
      </c>
    </row>
    <row r="25" spans="1:8" x14ac:dyDescent="0.25">
      <c r="A25" s="10" t="s">
        <v>180</v>
      </c>
      <c r="B25" s="11" t="s">
        <v>0</v>
      </c>
      <c r="C25" s="12" t="s">
        <v>181</v>
      </c>
    </row>
    <row r="26" spans="1:8" x14ac:dyDescent="0.25">
      <c r="A26" s="10" t="s">
        <v>182</v>
      </c>
      <c r="B26" s="11" t="s">
        <v>0</v>
      </c>
      <c r="C26" s="12" t="s">
        <v>183</v>
      </c>
    </row>
    <row r="27" spans="1:8" x14ac:dyDescent="0.25">
      <c r="A27" s="10" t="s">
        <v>184</v>
      </c>
      <c r="B27" s="11" t="s">
        <v>0</v>
      </c>
      <c r="C27" s="3" t="s">
        <v>185</v>
      </c>
    </row>
    <row r="28" spans="1:8" x14ac:dyDescent="0.25">
      <c r="A28" s="10" t="s">
        <v>186</v>
      </c>
      <c r="B28" s="11" t="s">
        <v>0</v>
      </c>
      <c r="C28" s="3" t="s">
        <v>187</v>
      </c>
    </row>
    <row r="29" spans="1:8" x14ac:dyDescent="0.25">
      <c r="A29" s="10" t="s">
        <v>188</v>
      </c>
      <c r="B29" s="11" t="s">
        <v>0</v>
      </c>
      <c r="C29" s="3" t="s">
        <v>128</v>
      </c>
      <c r="H29" s="2"/>
    </row>
    <row r="30" spans="1:8" x14ac:dyDescent="0.25">
      <c r="A30" s="75" t="s">
        <v>1426</v>
      </c>
      <c r="B30" s="11" t="s">
        <v>0</v>
      </c>
      <c r="C30" s="12" t="s">
        <v>1427</v>
      </c>
      <c r="E30" s="7"/>
    </row>
    <row r="31" spans="1:8" x14ac:dyDescent="0.25">
      <c r="A31" s="74" t="s">
        <v>1428</v>
      </c>
      <c r="B31" s="11" t="s">
        <v>0</v>
      </c>
      <c r="C31" s="3" t="s">
        <v>1429</v>
      </c>
      <c r="E31" s="7"/>
      <c r="H31" s="2"/>
    </row>
    <row r="32" spans="1:8" x14ac:dyDescent="0.25">
      <c r="A32" s="74" t="s">
        <v>1430</v>
      </c>
      <c r="B32" s="11" t="s">
        <v>0</v>
      </c>
      <c r="C32" s="3" t="s">
        <v>190</v>
      </c>
      <c r="E32" s="7"/>
      <c r="H32" s="2"/>
    </row>
    <row r="33" spans="1:8" x14ac:dyDescent="0.25">
      <c r="A33" s="10" t="s">
        <v>189</v>
      </c>
      <c r="B33" s="11" t="s">
        <v>0</v>
      </c>
      <c r="C33" s="3" t="s">
        <v>190</v>
      </c>
      <c r="H33" s="2"/>
    </row>
    <row r="34" spans="1:8" x14ac:dyDescent="0.25">
      <c r="A34" s="10" t="s">
        <v>191</v>
      </c>
      <c r="B34" s="11" t="s">
        <v>0</v>
      </c>
      <c r="C34" s="3" t="s">
        <v>131</v>
      </c>
    </row>
    <row r="35" spans="1:8" x14ac:dyDescent="0.25">
      <c r="A35" s="13" t="s">
        <v>192</v>
      </c>
      <c r="B35" s="14" t="s">
        <v>130</v>
      </c>
      <c r="C35" s="15" t="s">
        <v>140</v>
      </c>
      <c r="F35" s="2"/>
    </row>
    <row r="36" spans="1:8" x14ac:dyDescent="0.25">
      <c r="A36" s="10" t="s">
        <v>193</v>
      </c>
      <c r="B36" s="11" t="s">
        <v>130</v>
      </c>
      <c r="C36" s="12" t="s">
        <v>140</v>
      </c>
    </row>
    <row r="37" spans="1:8" x14ac:dyDescent="0.25">
      <c r="A37" s="10" t="s">
        <v>194</v>
      </c>
      <c r="B37" s="11" t="s">
        <v>130</v>
      </c>
      <c r="C37" s="12" t="s">
        <v>143</v>
      </c>
    </row>
    <row r="38" spans="1:8" x14ac:dyDescent="0.25">
      <c r="A38" s="10" t="s">
        <v>195</v>
      </c>
      <c r="B38" s="11" t="s">
        <v>130</v>
      </c>
      <c r="C38" s="12" t="s">
        <v>145</v>
      </c>
    </row>
    <row r="39" spans="1:8" x14ac:dyDescent="0.25">
      <c r="A39" s="10" t="s">
        <v>196</v>
      </c>
      <c r="B39" s="11" t="s">
        <v>130</v>
      </c>
      <c r="C39" s="12" t="s">
        <v>147</v>
      </c>
    </row>
    <row r="40" spans="1:8" x14ac:dyDescent="0.25">
      <c r="A40" s="10" t="s">
        <v>197</v>
      </c>
      <c r="B40" s="11" t="s">
        <v>130</v>
      </c>
      <c r="C40" s="12" t="s">
        <v>149</v>
      </c>
    </row>
    <row r="41" spans="1:8" x14ac:dyDescent="0.25">
      <c r="A41" s="10" t="s">
        <v>198</v>
      </c>
      <c r="B41" s="11" t="s">
        <v>130</v>
      </c>
      <c r="C41" s="12" t="s">
        <v>151</v>
      </c>
    </row>
    <row r="42" spans="1:8" x14ac:dyDescent="0.25">
      <c r="A42" s="10" t="s">
        <v>199</v>
      </c>
      <c r="B42" s="11" t="s">
        <v>130</v>
      </c>
      <c r="C42" s="12" t="s">
        <v>153</v>
      </c>
    </row>
    <row r="43" spans="1:8" x14ac:dyDescent="0.25">
      <c r="A43" s="10" t="s">
        <v>200</v>
      </c>
      <c r="B43" s="11" t="s">
        <v>130</v>
      </c>
      <c r="C43" s="12" t="s">
        <v>155</v>
      </c>
    </row>
    <row r="44" spans="1:8" x14ac:dyDescent="0.25">
      <c r="A44" s="10" t="s">
        <v>201</v>
      </c>
      <c r="B44" s="11" t="s">
        <v>130</v>
      </c>
      <c r="C44" s="12" t="s">
        <v>157</v>
      </c>
    </row>
    <row r="45" spans="1:8" x14ac:dyDescent="0.25">
      <c r="A45" s="10" t="s">
        <v>202</v>
      </c>
      <c r="B45" s="11" t="s">
        <v>130</v>
      </c>
      <c r="C45" s="12" t="s">
        <v>159</v>
      </c>
    </row>
    <row r="46" spans="1:8" x14ac:dyDescent="0.25">
      <c r="A46" s="10" t="s">
        <v>203</v>
      </c>
      <c r="B46" s="11" t="s">
        <v>130</v>
      </c>
      <c r="C46" s="12" t="s">
        <v>161</v>
      </c>
    </row>
    <row r="47" spans="1:8" x14ac:dyDescent="0.25">
      <c r="A47" s="10" t="s">
        <v>204</v>
      </c>
      <c r="B47" s="11" t="s">
        <v>130</v>
      </c>
      <c r="C47" s="12" t="s">
        <v>163</v>
      </c>
    </row>
    <row r="48" spans="1:8" x14ac:dyDescent="0.25">
      <c r="A48" s="10" t="s">
        <v>205</v>
      </c>
      <c r="B48" s="11" t="s">
        <v>130</v>
      </c>
      <c r="C48" s="12" t="s">
        <v>165</v>
      </c>
    </row>
    <row r="49" spans="1:3" x14ac:dyDescent="0.25">
      <c r="A49" s="10" t="s">
        <v>206</v>
      </c>
      <c r="B49" s="11" t="s">
        <v>130</v>
      </c>
      <c r="C49" s="12" t="s">
        <v>167</v>
      </c>
    </row>
    <row r="50" spans="1:3" x14ac:dyDescent="0.25">
      <c r="A50" s="10" t="s">
        <v>207</v>
      </c>
      <c r="B50" s="11" t="s">
        <v>130</v>
      </c>
      <c r="C50" s="12" t="s">
        <v>169</v>
      </c>
    </row>
    <row r="51" spans="1:3" x14ac:dyDescent="0.25">
      <c r="A51" s="10" t="s">
        <v>208</v>
      </c>
      <c r="B51" s="11" t="s">
        <v>130</v>
      </c>
      <c r="C51" s="12" t="s">
        <v>171</v>
      </c>
    </row>
    <row r="52" spans="1:3" x14ac:dyDescent="0.25">
      <c r="A52" s="10" t="s">
        <v>209</v>
      </c>
      <c r="B52" s="11" t="s">
        <v>130</v>
      </c>
      <c r="C52" s="12" t="s">
        <v>173</v>
      </c>
    </row>
    <row r="53" spans="1:3" x14ac:dyDescent="0.25">
      <c r="A53" s="10" t="s">
        <v>210</v>
      </c>
      <c r="B53" s="11" t="s">
        <v>130</v>
      </c>
      <c r="C53" s="12" t="s">
        <v>175</v>
      </c>
    </row>
    <row r="54" spans="1:3" x14ac:dyDescent="0.25">
      <c r="A54" s="10" t="s">
        <v>211</v>
      </c>
      <c r="B54" s="11" t="s">
        <v>130</v>
      </c>
      <c r="C54" s="12" t="s">
        <v>177</v>
      </c>
    </row>
    <row r="55" spans="1:3" x14ac:dyDescent="0.25">
      <c r="A55" s="10" t="s">
        <v>212</v>
      </c>
      <c r="B55" s="11" t="s">
        <v>130</v>
      </c>
      <c r="C55" s="12" t="s">
        <v>179</v>
      </c>
    </row>
    <row r="56" spans="1:3" x14ac:dyDescent="0.25">
      <c r="A56" s="10" t="s">
        <v>213</v>
      </c>
      <c r="B56" s="11" t="s">
        <v>130</v>
      </c>
      <c r="C56" s="12" t="s">
        <v>181</v>
      </c>
    </row>
    <row r="57" spans="1:3" x14ac:dyDescent="0.25">
      <c r="A57" s="10" t="s">
        <v>214</v>
      </c>
      <c r="B57" s="11" t="s">
        <v>130</v>
      </c>
      <c r="C57" s="12" t="s">
        <v>183</v>
      </c>
    </row>
    <row r="58" spans="1:3" x14ac:dyDescent="0.25">
      <c r="A58" s="10" t="s">
        <v>215</v>
      </c>
      <c r="B58" s="11" t="s">
        <v>130</v>
      </c>
      <c r="C58" s="3" t="s">
        <v>185</v>
      </c>
    </row>
    <row r="59" spans="1:3" x14ac:dyDescent="0.25">
      <c r="A59" s="10" t="s">
        <v>216</v>
      </c>
      <c r="B59" s="11" t="s">
        <v>130</v>
      </c>
      <c r="C59" s="3" t="s">
        <v>187</v>
      </c>
    </row>
    <row r="60" spans="1:3" x14ac:dyDescent="0.25">
      <c r="A60" s="10" t="s">
        <v>217</v>
      </c>
      <c r="B60" s="11" t="s">
        <v>130</v>
      </c>
      <c r="C60" s="3" t="s">
        <v>128</v>
      </c>
    </row>
    <row r="61" spans="1:3" x14ac:dyDescent="0.25">
      <c r="A61" s="10" t="s">
        <v>218</v>
      </c>
      <c r="B61" s="11" t="s">
        <v>130</v>
      </c>
      <c r="C61" s="3" t="s">
        <v>190</v>
      </c>
    </row>
    <row r="62" spans="1:3" x14ac:dyDescent="0.25">
      <c r="A62" s="10" t="s">
        <v>219</v>
      </c>
      <c r="B62" s="11" t="s">
        <v>130</v>
      </c>
      <c r="C62" s="3" t="s">
        <v>131</v>
      </c>
    </row>
    <row r="63" spans="1:3" x14ac:dyDescent="0.25">
      <c r="A63" s="13" t="s">
        <v>139</v>
      </c>
      <c r="B63" s="14" t="s">
        <v>220</v>
      </c>
      <c r="C63" s="15" t="s">
        <v>192</v>
      </c>
    </row>
    <row r="64" spans="1:3" x14ac:dyDescent="0.25">
      <c r="A64" s="10" t="s">
        <v>141</v>
      </c>
      <c r="B64" s="11" t="s">
        <v>220</v>
      </c>
      <c r="C64" s="12" t="s">
        <v>192</v>
      </c>
    </row>
    <row r="65" spans="1:3" x14ac:dyDescent="0.25">
      <c r="A65" s="10" t="s">
        <v>142</v>
      </c>
      <c r="B65" s="11" t="s">
        <v>220</v>
      </c>
      <c r="C65" s="12" t="s">
        <v>194</v>
      </c>
    </row>
    <row r="66" spans="1:3" x14ac:dyDescent="0.25">
      <c r="A66" s="10" t="s">
        <v>144</v>
      </c>
      <c r="B66" s="11" t="s">
        <v>220</v>
      </c>
      <c r="C66" s="12" t="s">
        <v>221</v>
      </c>
    </row>
    <row r="67" spans="1:3" x14ac:dyDescent="0.25">
      <c r="A67" s="10" t="s">
        <v>146</v>
      </c>
      <c r="B67" s="11" t="s">
        <v>220</v>
      </c>
      <c r="C67" s="12" t="s">
        <v>196</v>
      </c>
    </row>
    <row r="68" spans="1:3" x14ac:dyDescent="0.25">
      <c r="A68" s="10" t="s">
        <v>148</v>
      </c>
      <c r="B68" s="11" t="s">
        <v>220</v>
      </c>
      <c r="C68" s="12" t="s">
        <v>197</v>
      </c>
    </row>
    <row r="69" spans="1:3" x14ac:dyDescent="0.25">
      <c r="A69" s="10" t="s">
        <v>150</v>
      </c>
      <c r="B69" s="11" t="s">
        <v>220</v>
      </c>
      <c r="C69" s="12" t="s">
        <v>198</v>
      </c>
    </row>
    <row r="70" spans="1:3" x14ac:dyDescent="0.25">
      <c r="A70" s="10" t="s">
        <v>152</v>
      </c>
      <c r="B70" s="11" t="s">
        <v>220</v>
      </c>
      <c r="C70" s="12" t="s">
        <v>199</v>
      </c>
    </row>
    <row r="71" spans="1:3" x14ac:dyDescent="0.25">
      <c r="A71" s="10" t="s">
        <v>154</v>
      </c>
      <c r="B71" s="11" t="s">
        <v>220</v>
      </c>
      <c r="C71" s="12" t="s">
        <v>200</v>
      </c>
    </row>
    <row r="72" spans="1:3" x14ac:dyDescent="0.25">
      <c r="A72" s="10" t="s">
        <v>156</v>
      </c>
      <c r="B72" s="11" t="s">
        <v>220</v>
      </c>
      <c r="C72" s="12" t="s">
        <v>201</v>
      </c>
    </row>
    <row r="73" spans="1:3" x14ac:dyDescent="0.25">
      <c r="A73" s="10" t="s">
        <v>158</v>
      </c>
      <c r="B73" s="11" t="s">
        <v>220</v>
      </c>
      <c r="C73" s="12" t="s">
        <v>202</v>
      </c>
    </row>
    <row r="74" spans="1:3" x14ac:dyDescent="0.25">
      <c r="A74" s="10" t="s">
        <v>160</v>
      </c>
      <c r="B74" s="11" t="s">
        <v>220</v>
      </c>
      <c r="C74" s="12" t="s">
        <v>203</v>
      </c>
    </row>
    <row r="75" spans="1:3" x14ac:dyDescent="0.25">
      <c r="A75" s="10" t="s">
        <v>162</v>
      </c>
      <c r="B75" s="11" t="s">
        <v>220</v>
      </c>
      <c r="C75" s="12" t="s">
        <v>204</v>
      </c>
    </row>
    <row r="76" spans="1:3" x14ac:dyDescent="0.25">
      <c r="A76" s="10" t="s">
        <v>164</v>
      </c>
      <c r="B76" s="11" t="s">
        <v>220</v>
      </c>
      <c r="C76" s="12" t="s">
        <v>205</v>
      </c>
    </row>
    <row r="77" spans="1:3" x14ac:dyDescent="0.25">
      <c r="A77" s="10" t="s">
        <v>166</v>
      </c>
      <c r="B77" s="11" t="s">
        <v>220</v>
      </c>
      <c r="C77" s="12" t="s">
        <v>206</v>
      </c>
    </row>
    <row r="78" spans="1:3" x14ac:dyDescent="0.25">
      <c r="A78" s="10" t="s">
        <v>168</v>
      </c>
      <c r="B78" s="11" t="s">
        <v>220</v>
      </c>
      <c r="C78" s="12" t="s">
        <v>207</v>
      </c>
    </row>
    <row r="79" spans="1:3" x14ac:dyDescent="0.25">
      <c r="A79" s="10" t="s">
        <v>170</v>
      </c>
      <c r="B79" s="11" t="s">
        <v>220</v>
      </c>
      <c r="C79" s="12" t="s">
        <v>208</v>
      </c>
    </row>
    <row r="80" spans="1:3" x14ac:dyDescent="0.25">
      <c r="A80" s="10" t="s">
        <v>172</v>
      </c>
      <c r="B80" s="11" t="s">
        <v>220</v>
      </c>
      <c r="C80" s="12" t="s">
        <v>209</v>
      </c>
    </row>
    <row r="81" spans="1:4" x14ac:dyDescent="0.25">
      <c r="A81" s="10" t="s">
        <v>174</v>
      </c>
      <c r="B81" s="11" t="s">
        <v>220</v>
      </c>
      <c r="C81" s="12" t="s">
        <v>210</v>
      </c>
    </row>
    <row r="82" spans="1:4" x14ac:dyDescent="0.25">
      <c r="A82" s="10" t="s">
        <v>176</v>
      </c>
      <c r="B82" s="11" t="s">
        <v>220</v>
      </c>
      <c r="C82" s="12" t="s">
        <v>211</v>
      </c>
    </row>
    <row r="83" spans="1:4" x14ac:dyDescent="0.25">
      <c r="A83" s="10" t="s">
        <v>178</v>
      </c>
      <c r="B83" s="11" t="s">
        <v>220</v>
      </c>
      <c r="C83" s="12" t="s">
        <v>212</v>
      </c>
    </row>
    <row r="84" spans="1:4" x14ac:dyDescent="0.25">
      <c r="A84" s="10" t="s">
        <v>180</v>
      </c>
      <c r="B84" s="11" t="s">
        <v>220</v>
      </c>
      <c r="C84" s="12" t="s">
        <v>213</v>
      </c>
    </row>
    <row r="85" spans="1:4" x14ac:dyDescent="0.25">
      <c r="A85" s="10" t="s">
        <v>182</v>
      </c>
      <c r="B85" s="11" t="s">
        <v>220</v>
      </c>
      <c r="C85" s="12" t="s">
        <v>214</v>
      </c>
    </row>
    <row r="86" spans="1:4" x14ac:dyDescent="0.25">
      <c r="A86" s="10" t="s">
        <v>184</v>
      </c>
      <c r="B86" s="11" t="s">
        <v>220</v>
      </c>
      <c r="C86" s="3" t="s">
        <v>215</v>
      </c>
    </row>
    <row r="87" spans="1:4" x14ac:dyDescent="0.25">
      <c r="A87" s="10" t="s">
        <v>186</v>
      </c>
      <c r="B87" s="11" t="s">
        <v>220</v>
      </c>
      <c r="C87" s="3" t="s">
        <v>216</v>
      </c>
    </row>
    <row r="88" spans="1:4" x14ac:dyDescent="0.25">
      <c r="A88" s="10" t="s">
        <v>188</v>
      </c>
      <c r="B88" s="11" t="s">
        <v>220</v>
      </c>
      <c r="C88" s="3" t="s">
        <v>217</v>
      </c>
    </row>
    <row r="89" spans="1:4" x14ac:dyDescent="0.25">
      <c r="A89" s="10" t="s">
        <v>189</v>
      </c>
      <c r="B89" s="11" t="s">
        <v>220</v>
      </c>
      <c r="C89" s="3" t="s">
        <v>218</v>
      </c>
    </row>
    <row r="90" spans="1:4" x14ac:dyDescent="0.25">
      <c r="A90" s="10" t="s">
        <v>191</v>
      </c>
      <c r="B90" s="11" t="s">
        <v>220</v>
      </c>
      <c r="C90" s="3" t="s">
        <v>219</v>
      </c>
    </row>
    <row r="91" spans="1:4" x14ac:dyDescent="0.25">
      <c r="A91" s="13" t="s">
        <v>222</v>
      </c>
      <c r="B91" s="14" t="s">
        <v>129</v>
      </c>
      <c r="C91" s="15" t="s">
        <v>192</v>
      </c>
      <c r="D91" s="2"/>
    </row>
    <row r="92" spans="1:4" x14ac:dyDescent="0.25">
      <c r="A92" s="10" t="s">
        <v>223</v>
      </c>
      <c r="B92" s="11" t="s">
        <v>129</v>
      </c>
      <c r="C92" s="12" t="s">
        <v>192</v>
      </c>
      <c r="D92" s="2"/>
    </row>
    <row r="93" spans="1:4" x14ac:dyDescent="0.25">
      <c r="A93" s="10" t="s">
        <v>224</v>
      </c>
      <c r="B93" s="11" t="s">
        <v>129</v>
      </c>
      <c r="C93" s="12" t="s">
        <v>194</v>
      </c>
    </row>
    <row r="94" spans="1:4" x14ac:dyDescent="0.25">
      <c r="A94" s="10" t="s">
        <v>225</v>
      </c>
      <c r="B94" s="11" t="s">
        <v>129</v>
      </c>
      <c r="C94" s="12" t="s">
        <v>221</v>
      </c>
    </row>
    <row r="95" spans="1:4" x14ac:dyDescent="0.25">
      <c r="A95" s="10" t="s">
        <v>226</v>
      </c>
      <c r="B95" s="11" t="s">
        <v>129</v>
      </c>
      <c r="C95" s="12" t="s">
        <v>196</v>
      </c>
    </row>
    <row r="96" spans="1:4" x14ac:dyDescent="0.25">
      <c r="A96" s="10" t="s">
        <v>227</v>
      </c>
      <c r="B96" s="11" t="s">
        <v>129</v>
      </c>
      <c r="C96" s="12" t="s">
        <v>197</v>
      </c>
    </row>
    <row r="97" spans="1:3" x14ac:dyDescent="0.25">
      <c r="A97" s="10" t="s">
        <v>228</v>
      </c>
      <c r="B97" s="11" t="s">
        <v>129</v>
      </c>
      <c r="C97" s="12" t="s">
        <v>198</v>
      </c>
    </row>
    <row r="98" spans="1:3" x14ac:dyDescent="0.25">
      <c r="A98" s="10" t="s">
        <v>229</v>
      </c>
      <c r="B98" s="11" t="s">
        <v>129</v>
      </c>
      <c r="C98" s="12" t="s">
        <v>199</v>
      </c>
    </row>
    <row r="99" spans="1:3" x14ac:dyDescent="0.25">
      <c r="A99" s="10" t="s">
        <v>230</v>
      </c>
      <c r="B99" s="11" t="s">
        <v>129</v>
      </c>
      <c r="C99" s="12" t="s">
        <v>200</v>
      </c>
    </row>
    <row r="100" spans="1:3" x14ac:dyDescent="0.25">
      <c r="A100" s="10" t="s">
        <v>231</v>
      </c>
      <c r="B100" s="11" t="s">
        <v>129</v>
      </c>
      <c r="C100" s="12" t="s">
        <v>201</v>
      </c>
    </row>
    <row r="101" spans="1:3" x14ac:dyDescent="0.25">
      <c r="A101" s="10" t="s">
        <v>232</v>
      </c>
      <c r="B101" s="11" t="s">
        <v>129</v>
      </c>
      <c r="C101" s="12" t="s">
        <v>202</v>
      </c>
    </row>
    <row r="102" spans="1:3" x14ac:dyDescent="0.25">
      <c r="A102" s="10" t="s">
        <v>233</v>
      </c>
      <c r="B102" s="11" t="s">
        <v>129</v>
      </c>
      <c r="C102" s="12" t="s">
        <v>203</v>
      </c>
    </row>
    <row r="103" spans="1:3" x14ac:dyDescent="0.25">
      <c r="A103" s="10" t="s">
        <v>234</v>
      </c>
      <c r="B103" s="11" t="s">
        <v>129</v>
      </c>
      <c r="C103" s="12" t="s">
        <v>206</v>
      </c>
    </row>
    <row r="104" spans="1:3" x14ac:dyDescent="0.25">
      <c r="A104" s="10" t="s">
        <v>235</v>
      </c>
      <c r="B104" s="11" t="s">
        <v>129</v>
      </c>
      <c r="C104" s="12" t="s">
        <v>207</v>
      </c>
    </row>
    <row r="105" spans="1:3" x14ac:dyDescent="0.25">
      <c r="A105" s="10" t="s">
        <v>236</v>
      </c>
      <c r="B105" s="11" t="s">
        <v>129</v>
      </c>
      <c r="C105" s="12" t="s">
        <v>204</v>
      </c>
    </row>
    <row r="106" spans="1:3" x14ac:dyDescent="0.25">
      <c r="A106" s="10" t="s">
        <v>237</v>
      </c>
      <c r="B106" s="11" t="s">
        <v>129</v>
      </c>
      <c r="C106" s="12" t="s">
        <v>205</v>
      </c>
    </row>
    <row r="107" spans="1:3" x14ac:dyDescent="0.25">
      <c r="A107" s="10" t="s">
        <v>238</v>
      </c>
      <c r="B107" s="11" t="s">
        <v>129</v>
      </c>
      <c r="C107" s="12" t="s">
        <v>208</v>
      </c>
    </row>
    <row r="108" spans="1:3" x14ac:dyDescent="0.25">
      <c r="A108" s="10" t="s">
        <v>239</v>
      </c>
      <c r="B108" s="11" t="s">
        <v>129</v>
      </c>
      <c r="C108" s="12" t="s">
        <v>209</v>
      </c>
    </row>
    <row r="109" spans="1:3" x14ac:dyDescent="0.25">
      <c r="A109" s="10" t="s">
        <v>240</v>
      </c>
      <c r="B109" s="11" t="s">
        <v>129</v>
      </c>
      <c r="C109" s="12" t="s">
        <v>210</v>
      </c>
    </row>
    <row r="110" spans="1:3" x14ac:dyDescent="0.25">
      <c r="A110" s="10" t="s">
        <v>241</v>
      </c>
      <c r="B110" s="11" t="s">
        <v>129</v>
      </c>
      <c r="C110" s="12" t="s">
        <v>211</v>
      </c>
    </row>
    <row r="111" spans="1:3" x14ac:dyDescent="0.25">
      <c r="A111" s="10" t="s">
        <v>242</v>
      </c>
      <c r="B111" s="11" t="s">
        <v>129</v>
      </c>
      <c r="C111" s="12" t="s">
        <v>212</v>
      </c>
    </row>
    <row r="112" spans="1:3" x14ac:dyDescent="0.25">
      <c r="A112" s="10" t="s">
        <v>243</v>
      </c>
      <c r="B112" s="11" t="s">
        <v>129</v>
      </c>
      <c r="C112" s="12" t="s">
        <v>213</v>
      </c>
    </row>
    <row r="113" spans="1:6" x14ac:dyDescent="0.25">
      <c r="A113" s="10" t="s">
        <v>244</v>
      </c>
      <c r="B113" s="11" t="s">
        <v>129</v>
      </c>
      <c r="C113" s="12" t="s">
        <v>214</v>
      </c>
    </row>
    <row r="114" spans="1:6" x14ac:dyDescent="0.25">
      <c r="A114" s="10" t="s">
        <v>245</v>
      </c>
      <c r="B114" s="11" t="s">
        <v>129</v>
      </c>
      <c r="C114" s="3" t="s">
        <v>215</v>
      </c>
    </row>
    <row r="115" spans="1:6" x14ac:dyDescent="0.25">
      <c r="A115" s="10" t="s">
        <v>246</v>
      </c>
      <c r="B115" s="11" t="s">
        <v>129</v>
      </c>
      <c r="C115" s="3" t="s">
        <v>216</v>
      </c>
    </row>
    <row r="116" spans="1:6" x14ac:dyDescent="0.25">
      <c r="A116" s="10" t="s">
        <v>247</v>
      </c>
      <c r="B116" s="11" t="s">
        <v>129</v>
      </c>
      <c r="C116" s="3" t="s">
        <v>217</v>
      </c>
      <c r="F116" s="2"/>
    </row>
    <row r="117" spans="1:6" x14ac:dyDescent="0.25">
      <c r="A117" s="10" t="s">
        <v>248</v>
      </c>
      <c r="B117" s="11" t="s">
        <v>129</v>
      </c>
      <c r="C117" s="3" t="s">
        <v>218</v>
      </c>
      <c r="F117" s="2"/>
    </row>
    <row r="118" spans="1:6" x14ac:dyDescent="0.25">
      <c r="A118" s="10" t="s">
        <v>249</v>
      </c>
      <c r="B118" s="11" t="s">
        <v>129</v>
      </c>
      <c r="C118" s="3" t="s">
        <v>219</v>
      </c>
      <c r="F118" s="2"/>
    </row>
    <row r="119" spans="1:6" x14ac:dyDescent="0.25">
      <c r="A119" s="13" t="s">
        <v>222</v>
      </c>
      <c r="B119" s="14" t="s">
        <v>7</v>
      </c>
      <c r="C119" s="15" t="s">
        <v>140</v>
      </c>
    </row>
    <row r="120" spans="1:6" x14ac:dyDescent="0.25">
      <c r="A120" s="10" t="s">
        <v>223</v>
      </c>
      <c r="B120" s="11" t="s">
        <v>7</v>
      </c>
      <c r="C120" s="12" t="s">
        <v>140</v>
      </c>
    </row>
    <row r="121" spans="1:6" x14ac:dyDescent="0.25">
      <c r="A121" s="10" t="s">
        <v>224</v>
      </c>
      <c r="B121" s="11" t="s">
        <v>7</v>
      </c>
      <c r="C121" s="12" t="s">
        <v>143</v>
      </c>
    </row>
    <row r="122" spans="1:6" x14ac:dyDescent="0.25">
      <c r="A122" s="10" t="s">
        <v>225</v>
      </c>
      <c r="B122" s="11" t="s">
        <v>7</v>
      </c>
      <c r="C122" s="12" t="s">
        <v>145</v>
      </c>
    </row>
    <row r="123" spans="1:6" x14ac:dyDescent="0.25">
      <c r="A123" s="10" t="s">
        <v>226</v>
      </c>
      <c r="B123" s="11" t="s">
        <v>7</v>
      </c>
      <c r="C123" s="12" t="s">
        <v>147</v>
      </c>
    </row>
    <row r="124" spans="1:6" x14ac:dyDescent="0.25">
      <c r="A124" s="10" t="s">
        <v>227</v>
      </c>
      <c r="B124" s="11" t="s">
        <v>7</v>
      </c>
      <c r="C124" s="12" t="s">
        <v>149</v>
      </c>
    </row>
    <row r="125" spans="1:6" x14ac:dyDescent="0.25">
      <c r="A125" s="10" t="s">
        <v>228</v>
      </c>
      <c r="B125" s="11" t="s">
        <v>7</v>
      </c>
      <c r="C125" s="12" t="s">
        <v>151</v>
      </c>
    </row>
    <row r="126" spans="1:6" x14ac:dyDescent="0.25">
      <c r="A126" s="10" t="s">
        <v>229</v>
      </c>
      <c r="B126" s="11" t="s">
        <v>7</v>
      </c>
      <c r="C126" s="12" t="s">
        <v>153</v>
      </c>
    </row>
    <row r="127" spans="1:6" x14ac:dyDescent="0.25">
      <c r="A127" s="10" t="s">
        <v>230</v>
      </c>
      <c r="B127" s="11" t="s">
        <v>7</v>
      </c>
      <c r="C127" s="12" t="s">
        <v>155</v>
      </c>
    </row>
    <row r="128" spans="1:6" x14ac:dyDescent="0.25">
      <c r="A128" s="10" t="s">
        <v>231</v>
      </c>
      <c r="B128" s="11" t="s">
        <v>7</v>
      </c>
      <c r="C128" s="12" t="s">
        <v>157</v>
      </c>
    </row>
    <row r="129" spans="1:3" x14ac:dyDescent="0.25">
      <c r="A129" s="10" t="s">
        <v>232</v>
      </c>
      <c r="B129" s="11" t="s">
        <v>7</v>
      </c>
      <c r="C129" s="12" t="s">
        <v>159</v>
      </c>
    </row>
    <row r="130" spans="1:3" x14ac:dyDescent="0.25">
      <c r="A130" s="10" t="s">
        <v>233</v>
      </c>
      <c r="B130" s="11" t="s">
        <v>7</v>
      </c>
      <c r="C130" s="12" t="s">
        <v>161</v>
      </c>
    </row>
    <row r="131" spans="1:3" x14ac:dyDescent="0.25">
      <c r="A131" s="10" t="s">
        <v>234</v>
      </c>
      <c r="B131" s="11" t="s">
        <v>7</v>
      </c>
      <c r="C131" s="12" t="s">
        <v>167</v>
      </c>
    </row>
    <row r="132" spans="1:3" x14ac:dyDescent="0.25">
      <c r="A132" s="10" t="s">
        <v>235</v>
      </c>
      <c r="B132" s="11" t="s">
        <v>7</v>
      </c>
      <c r="C132" s="12" t="s">
        <v>169</v>
      </c>
    </row>
    <row r="133" spans="1:3" x14ac:dyDescent="0.25">
      <c r="A133" s="10" t="s">
        <v>236</v>
      </c>
      <c r="B133" s="11" t="s">
        <v>7</v>
      </c>
      <c r="C133" s="12" t="s">
        <v>163</v>
      </c>
    </row>
    <row r="134" spans="1:3" x14ac:dyDescent="0.25">
      <c r="A134" s="10" t="s">
        <v>237</v>
      </c>
      <c r="B134" s="11" t="s">
        <v>7</v>
      </c>
      <c r="C134" s="12" t="s">
        <v>165</v>
      </c>
    </row>
    <row r="135" spans="1:3" x14ac:dyDescent="0.25">
      <c r="A135" s="10" t="s">
        <v>238</v>
      </c>
      <c r="B135" s="11" t="s">
        <v>7</v>
      </c>
      <c r="C135" s="12" t="s">
        <v>171</v>
      </c>
    </row>
    <row r="136" spans="1:3" x14ac:dyDescent="0.25">
      <c r="A136" s="10" t="s">
        <v>239</v>
      </c>
      <c r="B136" s="11" t="s">
        <v>7</v>
      </c>
      <c r="C136" s="12" t="s">
        <v>173</v>
      </c>
    </row>
    <row r="137" spans="1:3" x14ac:dyDescent="0.25">
      <c r="A137" s="10" t="s">
        <v>240</v>
      </c>
      <c r="B137" s="11" t="s">
        <v>7</v>
      </c>
      <c r="C137" s="12" t="s">
        <v>175</v>
      </c>
    </row>
    <row r="138" spans="1:3" x14ac:dyDescent="0.25">
      <c r="A138" s="10" t="s">
        <v>241</v>
      </c>
      <c r="B138" s="11" t="s">
        <v>7</v>
      </c>
      <c r="C138" s="12" t="s">
        <v>177</v>
      </c>
    </row>
    <row r="139" spans="1:3" x14ac:dyDescent="0.25">
      <c r="A139" s="10" t="s">
        <v>242</v>
      </c>
      <c r="B139" s="11" t="s">
        <v>7</v>
      </c>
      <c r="C139" s="12" t="s">
        <v>179</v>
      </c>
    </row>
    <row r="140" spans="1:3" x14ac:dyDescent="0.25">
      <c r="A140" s="10" t="s">
        <v>243</v>
      </c>
      <c r="B140" s="11" t="s">
        <v>7</v>
      </c>
      <c r="C140" s="12" t="s">
        <v>181</v>
      </c>
    </row>
    <row r="141" spans="1:3" x14ac:dyDescent="0.25">
      <c r="A141" s="10" t="s">
        <v>244</v>
      </c>
      <c r="B141" s="11" t="s">
        <v>7</v>
      </c>
      <c r="C141" s="12" t="s">
        <v>183</v>
      </c>
    </row>
    <row r="142" spans="1:3" x14ac:dyDescent="0.25">
      <c r="A142" s="10" t="s">
        <v>245</v>
      </c>
      <c r="B142" s="11" t="s">
        <v>7</v>
      </c>
      <c r="C142" s="3" t="s">
        <v>185</v>
      </c>
    </row>
    <row r="143" spans="1:3" x14ac:dyDescent="0.25">
      <c r="A143" s="10" t="s">
        <v>246</v>
      </c>
      <c r="B143" s="11" t="s">
        <v>7</v>
      </c>
      <c r="C143" s="3" t="s">
        <v>187</v>
      </c>
    </row>
    <row r="144" spans="1:3" x14ac:dyDescent="0.25">
      <c r="A144" s="10" t="s">
        <v>247</v>
      </c>
      <c r="B144" s="11" t="s">
        <v>7</v>
      </c>
      <c r="C144" s="3" t="s">
        <v>128</v>
      </c>
    </row>
    <row r="145" spans="1:3" x14ac:dyDescent="0.25">
      <c r="A145" s="10" t="s">
        <v>248</v>
      </c>
      <c r="B145" s="11" t="s">
        <v>7</v>
      </c>
      <c r="C145" s="3" t="s">
        <v>190</v>
      </c>
    </row>
    <row r="146" spans="1:3" x14ac:dyDescent="0.25">
      <c r="A146" s="10" t="s">
        <v>249</v>
      </c>
      <c r="B146" s="11" t="s">
        <v>7</v>
      </c>
      <c r="C146" s="3" t="s">
        <v>131</v>
      </c>
    </row>
    <row r="147" spans="1:3" x14ac:dyDescent="0.25">
      <c r="A147" s="13" t="s">
        <v>250</v>
      </c>
      <c r="B147" s="14" t="s">
        <v>10</v>
      </c>
      <c r="C147" s="15" t="s">
        <v>140</v>
      </c>
    </row>
    <row r="148" spans="1:3" x14ac:dyDescent="0.25">
      <c r="A148" s="10" t="s">
        <v>251</v>
      </c>
      <c r="B148" s="11" t="s">
        <v>10</v>
      </c>
      <c r="C148" s="12" t="s">
        <v>140</v>
      </c>
    </row>
    <row r="149" spans="1:3" x14ac:dyDescent="0.25">
      <c r="A149" s="10" t="s">
        <v>252</v>
      </c>
      <c r="B149" s="11" t="s">
        <v>10</v>
      </c>
      <c r="C149" s="12" t="s">
        <v>143</v>
      </c>
    </row>
    <row r="150" spans="1:3" x14ac:dyDescent="0.25">
      <c r="A150" s="10" t="s">
        <v>253</v>
      </c>
      <c r="B150" s="11" t="s">
        <v>10</v>
      </c>
      <c r="C150" s="12" t="s">
        <v>145</v>
      </c>
    </row>
    <row r="151" spans="1:3" x14ac:dyDescent="0.25">
      <c r="A151" s="10" t="s">
        <v>254</v>
      </c>
      <c r="B151" s="11" t="s">
        <v>10</v>
      </c>
      <c r="C151" s="12" t="s">
        <v>147</v>
      </c>
    </row>
    <row r="152" spans="1:3" x14ac:dyDescent="0.25">
      <c r="A152" s="10" t="s">
        <v>255</v>
      </c>
      <c r="B152" s="11" t="s">
        <v>10</v>
      </c>
      <c r="C152" s="12" t="s">
        <v>149</v>
      </c>
    </row>
    <row r="153" spans="1:3" x14ac:dyDescent="0.25">
      <c r="A153" s="10" t="s">
        <v>256</v>
      </c>
      <c r="B153" s="11" t="s">
        <v>10</v>
      </c>
      <c r="C153" s="12" t="s">
        <v>151</v>
      </c>
    </row>
    <row r="154" spans="1:3" x14ac:dyDescent="0.25">
      <c r="A154" s="10" t="s">
        <v>257</v>
      </c>
      <c r="B154" s="11" t="s">
        <v>10</v>
      </c>
      <c r="C154" s="12" t="s">
        <v>153</v>
      </c>
    </row>
    <row r="155" spans="1:3" x14ac:dyDescent="0.25">
      <c r="A155" s="10" t="s">
        <v>258</v>
      </c>
      <c r="B155" s="11" t="s">
        <v>10</v>
      </c>
      <c r="C155" s="12" t="s">
        <v>155</v>
      </c>
    </row>
    <row r="156" spans="1:3" x14ac:dyDescent="0.25">
      <c r="A156" s="10" t="s">
        <v>259</v>
      </c>
      <c r="B156" s="11" t="s">
        <v>10</v>
      </c>
      <c r="C156" s="12" t="s">
        <v>157</v>
      </c>
    </row>
    <row r="157" spans="1:3" x14ac:dyDescent="0.25">
      <c r="A157" s="10" t="s">
        <v>260</v>
      </c>
      <c r="B157" s="11" t="s">
        <v>10</v>
      </c>
      <c r="C157" s="12" t="s">
        <v>159</v>
      </c>
    </row>
    <row r="158" spans="1:3" x14ac:dyDescent="0.25">
      <c r="A158" s="10" t="s">
        <v>261</v>
      </c>
      <c r="B158" s="11" t="s">
        <v>10</v>
      </c>
      <c r="C158" s="12" t="s">
        <v>161</v>
      </c>
    </row>
    <row r="159" spans="1:3" x14ac:dyDescent="0.25">
      <c r="A159" s="10" t="s">
        <v>262</v>
      </c>
      <c r="B159" s="11" t="s">
        <v>10</v>
      </c>
      <c r="C159" s="12" t="s">
        <v>167</v>
      </c>
    </row>
    <row r="160" spans="1:3" x14ac:dyDescent="0.25">
      <c r="A160" s="10" t="s">
        <v>263</v>
      </c>
      <c r="B160" s="11" t="s">
        <v>10</v>
      </c>
      <c r="C160" s="12" t="s">
        <v>169</v>
      </c>
    </row>
    <row r="161" spans="1:3" x14ac:dyDescent="0.25">
      <c r="A161" s="10" t="s">
        <v>264</v>
      </c>
      <c r="B161" s="11" t="s">
        <v>10</v>
      </c>
      <c r="C161" s="12" t="s">
        <v>163</v>
      </c>
    </row>
    <row r="162" spans="1:3" x14ac:dyDescent="0.25">
      <c r="A162" s="10" t="s">
        <v>265</v>
      </c>
      <c r="B162" s="11" t="s">
        <v>10</v>
      </c>
      <c r="C162" s="12" t="s">
        <v>165</v>
      </c>
    </row>
    <row r="163" spans="1:3" x14ac:dyDescent="0.25">
      <c r="A163" s="10" t="s">
        <v>266</v>
      </c>
      <c r="B163" s="11" t="s">
        <v>10</v>
      </c>
      <c r="C163" s="12" t="s">
        <v>171</v>
      </c>
    </row>
    <row r="164" spans="1:3" x14ac:dyDescent="0.25">
      <c r="A164" s="10" t="s">
        <v>267</v>
      </c>
      <c r="B164" s="11" t="s">
        <v>10</v>
      </c>
      <c r="C164" s="12" t="s">
        <v>173</v>
      </c>
    </row>
    <row r="165" spans="1:3" x14ac:dyDescent="0.25">
      <c r="A165" s="10" t="s">
        <v>268</v>
      </c>
      <c r="B165" s="11" t="s">
        <v>10</v>
      </c>
      <c r="C165" s="12" t="s">
        <v>175</v>
      </c>
    </row>
    <row r="166" spans="1:3" x14ac:dyDescent="0.25">
      <c r="A166" s="10" t="s">
        <v>269</v>
      </c>
      <c r="B166" s="11" t="s">
        <v>10</v>
      </c>
      <c r="C166" s="12" t="s">
        <v>177</v>
      </c>
    </row>
    <row r="167" spans="1:3" x14ac:dyDescent="0.25">
      <c r="A167" s="10" t="s">
        <v>270</v>
      </c>
      <c r="B167" s="11" t="s">
        <v>10</v>
      </c>
      <c r="C167" s="12" t="s">
        <v>179</v>
      </c>
    </row>
    <row r="168" spans="1:3" x14ac:dyDescent="0.25">
      <c r="A168" s="10" t="s">
        <v>271</v>
      </c>
      <c r="B168" s="11" t="s">
        <v>10</v>
      </c>
      <c r="C168" s="12" t="s">
        <v>181</v>
      </c>
    </row>
    <row r="169" spans="1:3" x14ac:dyDescent="0.25">
      <c r="A169" s="10" t="s">
        <v>272</v>
      </c>
      <c r="B169" s="11" t="s">
        <v>10</v>
      </c>
      <c r="C169" s="12" t="s">
        <v>183</v>
      </c>
    </row>
    <row r="170" spans="1:3" x14ac:dyDescent="0.25">
      <c r="A170" s="10" t="s">
        <v>273</v>
      </c>
      <c r="B170" s="16" t="s">
        <v>10</v>
      </c>
      <c r="C170" s="3" t="s">
        <v>185</v>
      </c>
    </row>
    <row r="171" spans="1:3" x14ac:dyDescent="0.25">
      <c r="A171" s="10" t="s">
        <v>274</v>
      </c>
      <c r="B171" s="16" t="s">
        <v>10</v>
      </c>
      <c r="C171" s="3" t="s">
        <v>187</v>
      </c>
    </row>
    <row r="172" spans="1:3" x14ac:dyDescent="0.25">
      <c r="A172" s="10" t="s">
        <v>275</v>
      </c>
      <c r="B172" s="11" t="s">
        <v>10</v>
      </c>
      <c r="C172" s="3" t="s">
        <v>128</v>
      </c>
    </row>
    <row r="173" spans="1:3" x14ac:dyDescent="0.25">
      <c r="A173" s="10" t="s">
        <v>276</v>
      </c>
      <c r="B173" s="11" t="s">
        <v>10</v>
      </c>
      <c r="C173" s="3" t="s">
        <v>190</v>
      </c>
    </row>
    <row r="174" spans="1:3" x14ac:dyDescent="0.25">
      <c r="A174" s="10" t="s">
        <v>277</v>
      </c>
      <c r="B174" s="11" t="s">
        <v>10</v>
      </c>
      <c r="C174" s="3" t="s">
        <v>131</v>
      </c>
    </row>
    <row r="175" spans="1:3" x14ac:dyDescent="0.25">
      <c r="A175" s="13" t="s">
        <v>250</v>
      </c>
      <c r="B175" s="14" t="s">
        <v>278</v>
      </c>
      <c r="C175" s="15" t="s">
        <v>192</v>
      </c>
    </row>
    <row r="176" spans="1:3" x14ac:dyDescent="0.25">
      <c r="A176" s="10" t="s">
        <v>251</v>
      </c>
      <c r="B176" s="11" t="s">
        <v>278</v>
      </c>
      <c r="C176" s="12" t="s">
        <v>192</v>
      </c>
    </row>
    <row r="177" spans="1:3" x14ac:dyDescent="0.25">
      <c r="A177" s="10" t="s">
        <v>252</v>
      </c>
      <c r="B177" s="11" t="s">
        <v>278</v>
      </c>
      <c r="C177" s="12" t="s">
        <v>194</v>
      </c>
    </row>
    <row r="178" spans="1:3" x14ac:dyDescent="0.25">
      <c r="A178" s="10" t="s">
        <v>253</v>
      </c>
      <c r="B178" s="11" t="s">
        <v>278</v>
      </c>
      <c r="C178" s="12" t="s">
        <v>221</v>
      </c>
    </row>
    <row r="179" spans="1:3" x14ac:dyDescent="0.25">
      <c r="A179" s="10" t="s">
        <v>254</v>
      </c>
      <c r="B179" s="11" t="s">
        <v>278</v>
      </c>
      <c r="C179" s="12" t="s">
        <v>196</v>
      </c>
    </row>
    <row r="180" spans="1:3" x14ac:dyDescent="0.25">
      <c r="A180" s="10" t="s">
        <v>255</v>
      </c>
      <c r="B180" s="11" t="s">
        <v>278</v>
      </c>
      <c r="C180" s="12" t="s">
        <v>197</v>
      </c>
    </row>
    <row r="181" spans="1:3" x14ac:dyDescent="0.25">
      <c r="A181" s="10" t="s">
        <v>256</v>
      </c>
      <c r="B181" s="11" t="s">
        <v>278</v>
      </c>
      <c r="C181" s="12" t="s">
        <v>198</v>
      </c>
    </row>
    <row r="182" spans="1:3" x14ac:dyDescent="0.25">
      <c r="A182" s="10" t="s">
        <v>257</v>
      </c>
      <c r="B182" s="11" t="s">
        <v>278</v>
      </c>
      <c r="C182" s="12" t="s">
        <v>199</v>
      </c>
    </row>
    <row r="183" spans="1:3" x14ac:dyDescent="0.25">
      <c r="A183" s="10" t="s">
        <v>258</v>
      </c>
      <c r="B183" s="11" t="s">
        <v>278</v>
      </c>
      <c r="C183" s="12" t="s">
        <v>200</v>
      </c>
    </row>
    <row r="184" spans="1:3" x14ac:dyDescent="0.25">
      <c r="A184" s="10" t="s">
        <v>259</v>
      </c>
      <c r="B184" s="11" t="s">
        <v>278</v>
      </c>
      <c r="C184" s="12" t="s">
        <v>201</v>
      </c>
    </row>
    <row r="185" spans="1:3" x14ac:dyDescent="0.25">
      <c r="A185" s="10" t="s">
        <v>260</v>
      </c>
      <c r="B185" s="11" t="s">
        <v>278</v>
      </c>
      <c r="C185" s="12" t="s">
        <v>202</v>
      </c>
    </row>
    <row r="186" spans="1:3" x14ac:dyDescent="0.25">
      <c r="A186" s="10" t="s">
        <v>261</v>
      </c>
      <c r="B186" s="11" t="s">
        <v>278</v>
      </c>
      <c r="C186" s="12" t="s">
        <v>203</v>
      </c>
    </row>
    <row r="187" spans="1:3" x14ac:dyDescent="0.25">
      <c r="A187" s="10" t="s">
        <v>262</v>
      </c>
      <c r="B187" s="11" t="s">
        <v>278</v>
      </c>
      <c r="C187" s="12" t="s">
        <v>206</v>
      </c>
    </row>
    <row r="188" spans="1:3" x14ac:dyDescent="0.25">
      <c r="A188" s="10" t="s">
        <v>263</v>
      </c>
      <c r="B188" s="11" t="s">
        <v>278</v>
      </c>
      <c r="C188" s="12" t="s">
        <v>207</v>
      </c>
    </row>
    <row r="189" spans="1:3" x14ac:dyDescent="0.25">
      <c r="A189" s="10" t="s">
        <v>264</v>
      </c>
      <c r="B189" s="11" t="s">
        <v>278</v>
      </c>
      <c r="C189" s="12" t="s">
        <v>204</v>
      </c>
    </row>
    <row r="190" spans="1:3" x14ac:dyDescent="0.25">
      <c r="A190" s="10" t="s">
        <v>265</v>
      </c>
      <c r="B190" s="11" t="s">
        <v>278</v>
      </c>
      <c r="C190" s="12" t="s">
        <v>205</v>
      </c>
    </row>
    <row r="191" spans="1:3" x14ac:dyDescent="0.25">
      <c r="A191" s="10" t="s">
        <v>266</v>
      </c>
      <c r="B191" s="11" t="s">
        <v>278</v>
      </c>
      <c r="C191" s="12" t="s">
        <v>208</v>
      </c>
    </row>
    <row r="192" spans="1:3" x14ac:dyDescent="0.25">
      <c r="A192" s="10" t="s">
        <v>267</v>
      </c>
      <c r="B192" s="11" t="s">
        <v>278</v>
      </c>
      <c r="C192" s="12" t="s">
        <v>209</v>
      </c>
    </row>
    <row r="193" spans="1:3" x14ac:dyDescent="0.25">
      <c r="A193" s="10" t="s">
        <v>268</v>
      </c>
      <c r="B193" s="11" t="s">
        <v>278</v>
      </c>
      <c r="C193" s="12" t="s">
        <v>210</v>
      </c>
    </row>
    <row r="194" spans="1:3" x14ac:dyDescent="0.25">
      <c r="A194" s="10" t="s">
        <v>269</v>
      </c>
      <c r="B194" s="11" t="s">
        <v>278</v>
      </c>
      <c r="C194" s="12" t="s">
        <v>211</v>
      </c>
    </row>
    <row r="195" spans="1:3" x14ac:dyDescent="0.25">
      <c r="A195" s="10" t="s">
        <v>270</v>
      </c>
      <c r="B195" s="11" t="s">
        <v>278</v>
      </c>
      <c r="C195" s="12" t="s">
        <v>212</v>
      </c>
    </row>
    <row r="196" spans="1:3" x14ac:dyDescent="0.25">
      <c r="A196" s="10" t="s">
        <v>271</v>
      </c>
      <c r="B196" s="11" t="s">
        <v>278</v>
      </c>
      <c r="C196" s="12" t="s">
        <v>213</v>
      </c>
    </row>
    <row r="197" spans="1:3" x14ac:dyDescent="0.25">
      <c r="A197" s="10" t="s">
        <v>272</v>
      </c>
      <c r="B197" s="11" t="s">
        <v>278</v>
      </c>
      <c r="C197" s="12" t="s">
        <v>214</v>
      </c>
    </row>
    <row r="198" spans="1:3" x14ac:dyDescent="0.25">
      <c r="A198" s="10" t="s">
        <v>273</v>
      </c>
      <c r="B198" s="16" t="s">
        <v>278</v>
      </c>
      <c r="C198" s="17" t="s">
        <v>215</v>
      </c>
    </row>
    <row r="199" spans="1:3" x14ac:dyDescent="0.25">
      <c r="A199" s="10" t="s">
        <v>274</v>
      </c>
      <c r="B199" s="16" t="s">
        <v>278</v>
      </c>
      <c r="C199" s="17" t="s">
        <v>216</v>
      </c>
    </row>
    <row r="200" spans="1:3" x14ac:dyDescent="0.25">
      <c r="A200" s="10" t="s">
        <v>275</v>
      </c>
      <c r="B200" s="11" t="s">
        <v>278</v>
      </c>
      <c r="C200" s="3" t="s">
        <v>217</v>
      </c>
    </row>
    <row r="201" spans="1:3" x14ac:dyDescent="0.25">
      <c r="A201" s="10" t="s">
        <v>276</v>
      </c>
      <c r="B201" s="11" t="s">
        <v>278</v>
      </c>
      <c r="C201" s="3" t="s">
        <v>218</v>
      </c>
    </row>
    <row r="202" spans="1:3" x14ac:dyDescent="0.25">
      <c r="A202" s="10" t="s">
        <v>277</v>
      </c>
      <c r="B202" s="11" t="s">
        <v>278</v>
      </c>
      <c r="C202" s="3" t="s">
        <v>219</v>
      </c>
    </row>
    <row r="203" spans="1:3" x14ac:dyDescent="0.25">
      <c r="A203" s="13" t="s">
        <v>279</v>
      </c>
      <c r="B203" s="14" t="s">
        <v>280</v>
      </c>
      <c r="C203" s="15" t="s">
        <v>192</v>
      </c>
    </row>
    <row r="204" spans="1:3" x14ac:dyDescent="0.25">
      <c r="A204" s="10" t="s">
        <v>281</v>
      </c>
      <c r="B204" s="11" t="s">
        <v>280</v>
      </c>
      <c r="C204" s="12" t="s">
        <v>192</v>
      </c>
    </row>
    <row r="205" spans="1:3" x14ac:dyDescent="0.25">
      <c r="A205" s="10" t="s">
        <v>282</v>
      </c>
      <c r="B205" s="11" t="s">
        <v>280</v>
      </c>
      <c r="C205" s="12" t="s">
        <v>194</v>
      </c>
    </row>
    <row r="206" spans="1:3" x14ac:dyDescent="0.25">
      <c r="A206" s="10" t="s">
        <v>283</v>
      </c>
      <c r="B206" s="11" t="s">
        <v>280</v>
      </c>
      <c r="C206" s="12" t="s">
        <v>221</v>
      </c>
    </row>
    <row r="207" spans="1:3" x14ac:dyDescent="0.25">
      <c r="A207" s="10" t="s">
        <v>284</v>
      </c>
      <c r="B207" s="11" t="s">
        <v>280</v>
      </c>
      <c r="C207" s="12" t="s">
        <v>196</v>
      </c>
    </row>
    <row r="208" spans="1:3" x14ac:dyDescent="0.25">
      <c r="A208" s="10" t="s">
        <v>285</v>
      </c>
      <c r="B208" s="11" t="s">
        <v>280</v>
      </c>
      <c r="C208" s="12" t="s">
        <v>197</v>
      </c>
    </row>
    <row r="209" spans="1:3" x14ac:dyDescent="0.25">
      <c r="A209" s="10" t="s">
        <v>286</v>
      </c>
      <c r="B209" s="11" t="s">
        <v>280</v>
      </c>
      <c r="C209" s="12" t="s">
        <v>198</v>
      </c>
    </row>
    <row r="210" spans="1:3" x14ac:dyDescent="0.25">
      <c r="A210" s="10" t="s">
        <v>287</v>
      </c>
      <c r="B210" s="11" t="s">
        <v>280</v>
      </c>
      <c r="C210" s="12" t="s">
        <v>199</v>
      </c>
    </row>
    <row r="211" spans="1:3" x14ac:dyDescent="0.25">
      <c r="A211" s="10" t="s">
        <v>288</v>
      </c>
      <c r="B211" s="11" t="s">
        <v>280</v>
      </c>
      <c r="C211" s="12" t="s">
        <v>200</v>
      </c>
    </row>
    <row r="212" spans="1:3" x14ac:dyDescent="0.25">
      <c r="A212" s="10" t="s">
        <v>289</v>
      </c>
      <c r="B212" s="11" t="s">
        <v>280</v>
      </c>
      <c r="C212" s="12" t="s">
        <v>157</v>
      </c>
    </row>
    <row r="213" spans="1:3" x14ac:dyDescent="0.25">
      <c r="A213" s="10" t="s">
        <v>290</v>
      </c>
      <c r="B213" s="11" t="s">
        <v>280</v>
      </c>
      <c r="C213" s="12" t="s">
        <v>202</v>
      </c>
    </row>
    <row r="214" spans="1:3" x14ac:dyDescent="0.25">
      <c r="A214" s="10" t="s">
        <v>291</v>
      </c>
      <c r="B214" s="11" t="s">
        <v>280</v>
      </c>
      <c r="C214" s="12" t="s">
        <v>203</v>
      </c>
    </row>
    <row r="215" spans="1:3" x14ac:dyDescent="0.25">
      <c r="A215" s="10" t="s">
        <v>292</v>
      </c>
      <c r="B215" s="11" t="s">
        <v>280</v>
      </c>
      <c r="C215" s="12" t="s">
        <v>206</v>
      </c>
    </row>
    <row r="216" spans="1:3" x14ac:dyDescent="0.25">
      <c r="A216" s="10" t="s">
        <v>293</v>
      </c>
      <c r="B216" s="11" t="s">
        <v>280</v>
      </c>
      <c r="C216" s="12" t="s">
        <v>207</v>
      </c>
    </row>
    <row r="217" spans="1:3" x14ac:dyDescent="0.25">
      <c r="A217" s="10" t="s">
        <v>294</v>
      </c>
      <c r="B217" s="11" t="s">
        <v>280</v>
      </c>
      <c r="C217" s="12" t="s">
        <v>204</v>
      </c>
    </row>
    <row r="218" spans="1:3" x14ac:dyDescent="0.25">
      <c r="A218" s="10" t="s">
        <v>295</v>
      </c>
      <c r="B218" s="11" t="s">
        <v>280</v>
      </c>
      <c r="C218" s="12" t="s">
        <v>205</v>
      </c>
    </row>
    <row r="219" spans="1:3" x14ac:dyDescent="0.25">
      <c r="A219" s="10" t="s">
        <v>296</v>
      </c>
      <c r="B219" s="11" t="s">
        <v>280</v>
      </c>
      <c r="C219" s="12" t="s">
        <v>208</v>
      </c>
    </row>
    <row r="220" spans="1:3" x14ac:dyDescent="0.25">
      <c r="A220" s="10" t="s">
        <v>297</v>
      </c>
      <c r="B220" s="11" t="s">
        <v>280</v>
      </c>
      <c r="C220" s="12" t="s">
        <v>209</v>
      </c>
    </row>
    <row r="221" spans="1:3" x14ac:dyDescent="0.25">
      <c r="A221" s="10" t="s">
        <v>298</v>
      </c>
      <c r="B221" s="11" t="s">
        <v>280</v>
      </c>
      <c r="C221" s="12" t="s">
        <v>210</v>
      </c>
    </row>
    <row r="222" spans="1:3" x14ac:dyDescent="0.25">
      <c r="A222" s="10" t="s">
        <v>299</v>
      </c>
      <c r="B222" s="11" t="s">
        <v>280</v>
      </c>
      <c r="C222" s="12" t="s">
        <v>211</v>
      </c>
    </row>
    <row r="223" spans="1:3" x14ac:dyDescent="0.25">
      <c r="A223" s="10" t="s">
        <v>300</v>
      </c>
      <c r="B223" s="11" t="s">
        <v>280</v>
      </c>
      <c r="C223" s="12" t="s">
        <v>212</v>
      </c>
    </row>
    <row r="224" spans="1:3" x14ac:dyDescent="0.25">
      <c r="A224" s="10" t="s">
        <v>301</v>
      </c>
      <c r="B224" s="11" t="s">
        <v>280</v>
      </c>
      <c r="C224" s="12" t="s">
        <v>213</v>
      </c>
    </row>
    <row r="225" spans="1:3" x14ac:dyDescent="0.25">
      <c r="A225" s="10" t="s">
        <v>302</v>
      </c>
      <c r="B225" s="11" t="s">
        <v>280</v>
      </c>
      <c r="C225" s="12" t="s">
        <v>214</v>
      </c>
    </row>
    <row r="226" spans="1:3" x14ac:dyDescent="0.25">
      <c r="A226" s="10" t="s">
        <v>303</v>
      </c>
      <c r="B226" s="16" t="s">
        <v>280</v>
      </c>
      <c r="C226" s="3" t="s">
        <v>215</v>
      </c>
    </row>
    <row r="227" spans="1:3" x14ac:dyDescent="0.25">
      <c r="A227" s="10" t="s">
        <v>304</v>
      </c>
      <c r="B227" s="16" t="s">
        <v>280</v>
      </c>
      <c r="C227" s="3" t="s">
        <v>216</v>
      </c>
    </row>
    <row r="228" spans="1:3" x14ac:dyDescent="0.25">
      <c r="A228" s="10" t="s">
        <v>305</v>
      </c>
      <c r="B228" s="11" t="s">
        <v>280</v>
      </c>
      <c r="C228" s="3" t="s">
        <v>217</v>
      </c>
    </row>
    <row r="229" spans="1:3" x14ac:dyDescent="0.25">
      <c r="A229" s="10" t="s">
        <v>306</v>
      </c>
      <c r="B229" s="11" t="s">
        <v>280</v>
      </c>
      <c r="C229" s="3" t="s">
        <v>218</v>
      </c>
    </row>
    <row r="230" spans="1:3" x14ac:dyDescent="0.25">
      <c r="A230" s="10" t="s">
        <v>307</v>
      </c>
      <c r="B230" s="11" t="s">
        <v>280</v>
      </c>
      <c r="C230" s="3" t="s">
        <v>219</v>
      </c>
    </row>
    <row r="231" spans="1:3" x14ac:dyDescent="0.25">
      <c r="A231" s="13" t="s">
        <v>308</v>
      </c>
      <c r="B231" s="14" t="s">
        <v>309</v>
      </c>
      <c r="C231" s="15" t="s">
        <v>192</v>
      </c>
    </row>
    <row r="232" spans="1:3" x14ac:dyDescent="0.25">
      <c r="A232" s="10" t="s">
        <v>310</v>
      </c>
      <c r="B232" s="11" t="s">
        <v>309</v>
      </c>
      <c r="C232" s="12" t="s">
        <v>192</v>
      </c>
    </row>
    <row r="233" spans="1:3" x14ac:dyDescent="0.25">
      <c r="A233" s="10" t="s">
        <v>311</v>
      </c>
      <c r="B233" s="11" t="s">
        <v>309</v>
      </c>
      <c r="C233" s="12" t="s">
        <v>194</v>
      </c>
    </row>
    <row r="234" spans="1:3" x14ac:dyDescent="0.25">
      <c r="A234" s="10" t="s">
        <v>312</v>
      </c>
      <c r="B234" s="11" t="s">
        <v>309</v>
      </c>
      <c r="C234" s="12" t="s">
        <v>221</v>
      </c>
    </row>
    <row r="235" spans="1:3" x14ac:dyDescent="0.25">
      <c r="A235" s="10" t="s">
        <v>313</v>
      </c>
      <c r="B235" s="11" t="s">
        <v>309</v>
      </c>
      <c r="C235" s="12" t="s">
        <v>196</v>
      </c>
    </row>
    <row r="236" spans="1:3" x14ac:dyDescent="0.25">
      <c r="A236" s="10" t="s">
        <v>314</v>
      </c>
      <c r="B236" s="11" t="s">
        <v>309</v>
      </c>
      <c r="C236" s="12" t="s">
        <v>197</v>
      </c>
    </row>
    <row r="237" spans="1:3" x14ac:dyDescent="0.25">
      <c r="A237" s="10" t="s">
        <v>315</v>
      </c>
      <c r="B237" s="11" t="s">
        <v>309</v>
      </c>
      <c r="C237" s="12" t="s">
        <v>198</v>
      </c>
    </row>
    <row r="238" spans="1:3" x14ac:dyDescent="0.25">
      <c r="A238" s="10" t="s">
        <v>316</v>
      </c>
      <c r="B238" s="11" t="s">
        <v>309</v>
      </c>
      <c r="C238" s="12" t="s">
        <v>199</v>
      </c>
    </row>
    <row r="239" spans="1:3" x14ac:dyDescent="0.25">
      <c r="A239" s="10" t="s">
        <v>317</v>
      </c>
      <c r="B239" s="11" t="s">
        <v>309</v>
      </c>
      <c r="C239" s="12" t="s">
        <v>200</v>
      </c>
    </row>
    <row r="240" spans="1:3" x14ac:dyDescent="0.25">
      <c r="A240" s="10" t="s">
        <v>318</v>
      </c>
      <c r="B240" s="11" t="s">
        <v>309</v>
      </c>
      <c r="C240" s="12" t="s">
        <v>157</v>
      </c>
    </row>
    <row r="241" spans="1:3" x14ac:dyDescent="0.25">
      <c r="A241" s="10" t="s">
        <v>319</v>
      </c>
      <c r="B241" s="11" t="s">
        <v>309</v>
      </c>
      <c r="C241" s="12" t="s">
        <v>202</v>
      </c>
    </row>
    <row r="242" spans="1:3" x14ac:dyDescent="0.25">
      <c r="A242" s="10" t="s">
        <v>320</v>
      </c>
      <c r="B242" s="11" t="s">
        <v>309</v>
      </c>
      <c r="C242" s="12" t="s">
        <v>203</v>
      </c>
    </row>
    <row r="243" spans="1:3" x14ac:dyDescent="0.25">
      <c r="A243" s="10" t="s">
        <v>321</v>
      </c>
      <c r="B243" s="11" t="s">
        <v>309</v>
      </c>
      <c r="C243" s="12" t="s">
        <v>206</v>
      </c>
    </row>
    <row r="244" spans="1:3" x14ac:dyDescent="0.25">
      <c r="A244" s="10" t="s">
        <v>322</v>
      </c>
      <c r="B244" s="11" t="s">
        <v>309</v>
      </c>
      <c r="C244" s="12" t="s">
        <v>207</v>
      </c>
    </row>
    <row r="245" spans="1:3" x14ac:dyDescent="0.25">
      <c r="A245" s="10" t="s">
        <v>323</v>
      </c>
      <c r="B245" s="11" t="s">
        <v>309</v>
      </c>
      <c r="C245" s="12" t="s">
        <v>204</v>
      </c>
    </row>
    <row r="246" spans="1:3" x14ac:dyDescent="0.25">
      <c r="A246" s="10" t="s">
        <v>324</v>
      </c>
      <c r="B246" s="11" t="s">
        <v>309</v>
      </c>
      <c r="C246" s="12" t="s">
        <v>205</v>
      </c>
    </row>
    <row r="247" spans="1:3" x14ac:dyDescent="0.25">
      <c r="A247" s="10" t="s">
        <v>325</v>
      </c>
      <c r="B247" s="11" t="s">
        <v>309</v>
      </c>
      <c r="C247" s="12" t="s">
        <v>208</v>
      </c>
    </row>
    <row r="248" spans="1:3" x14ac:dyDescent="0.25">
      <c r="A248" s="10" t="s">
        <v>326</v>
      </c>
      <c r="B248" s="11" t="s">
        <v>309</v>
      </c>
      <c r="C248" s="12" t="s">
        <v>209</v>
      </c>
    </row>
    <row r="249" spans="1:3" x14ac:dyDescent="0.25">
      <c r="A249" s="10" t="s">
        <v>327</v>
      </c>
      <c r="B249" s="11" t="s">
        <v>309</v>
      </c>
      <c r="C249" s="12" t="s">
        <v>210</v>
      </c>
    </row>
    <row r="250" spans="1:3" x14ac:dyDescent="0.25">
      <c r="A250" s="10" t="s">
        <v>328</v>
      </c>
      <c r="B250" s="11" t="s">
        <v>309</v>
      </c>
      <c r="C250" s="12" t="s">
        <v>211</v>
      </c>
    </row>
    <row r="251" spans="1:3" x14ac:dyDescent="0.25">
      <c r="A251" s="10" t="s">
        <v>329</v>
      </c>
      <c r="B251" s="11" t="s">
        <v>309</v>
      </c>
      <c r="C251" s="12" t="s">
        <v>212</v>
      </c>
    </row>
    <row r="252" spans="1:3" x14ac:dyDescent="0.25">
      <c r="A252" s="10" t="s">
        <v>330</v>
      </c>
      <c r="B252" s="11" t="s">
        <v>309</v>
      </c>
      <c r="C252" s="12" t="s">
        <v>213</v>
      </c>
    </row>
    <row r="253" spans="1:3" x14ac:dyDescent="0.25">
      <c r="A253" s="10" t="s">
        <v>331</v>
      </c>
      <c r="B253" s="11" t="s">
        <v>309</v>
      </c>
      <c r="C253" s="12" t="s">
        <v>214</v>
      </c>
    </row>
    <row r="254" spans="1:3" x14ac:dyDescent="0.25">
      <c r="A254" s="10" t="s">
        <v>332</v>
      </c>
      <c r="B254" s="16" t="s">
        <v>309</v>
      </c>
      <c r="C254" s="3" t="s">
        <v>215</v>
      </c>
    </row>
    <row r="255" spans="1:3" x14ac:dyDescent="0.25">
      <c r="A255" s="10" t="s">
        <v>333</v>
      </c>
      <c r="B255" s="16" t="s">
        <v>309</v>
      </c>
      <c r="C255" s="3" t="s">
        <v>216</v>
      </c>
    </row>
    <row r="256" spans="1:3" x14ac:dyDescent="0.25">
      <c r="A256" s="10" t="s">
        <v>334</v>
      </c>
      <c r="B256" s="11" t="s">
        <v>309</v>
      </c>
      <c r="C256" s="3" t="s">
        <v>217</v>
      </c>
    </row>
    <row r="257" spans="1:6" x14ac:dyDescent="0.25">
      <c r="A257" s="10" t="s">
        <v>335</v>
      </c>
      <c r="B257" s="11" t="s">
        <v>309</v>
      </c>
      <c r="C257" s="3" t="s">
        <v>218</v>
      </c>
    </row>
    <row r="258" spans="1:6" x14ac:dyDescent="0.25">
      <c r="A258" s="10" t="s">
        <v>336</v>
      </c>
      <c r="B258" s="11" t="s">
        <v>309</v>
      </c>
      <c r="C258" s="3" t="s">
        <v>219</v>
      </c>
    </row>
    <row r="259" spans="1:6" x14ac:dyDescent="0.25">
      <c r="A259" s="18" t="s">
        <v>337</v>
      </c>
      <c r="B259" s="19" t="s">
        <v>10</v>
      </c>
      <c r="C259" s="15" t="s">
        <v>128</v>
      </c>
      <c r="F259" s="2"/>
    </row>
    <row r="260" spans="1:6" x14ac:dyDescent="0.25">
      <c r="A260" s="20" t="s">
        <v>337</v>
      </c>
      <c r="B260" s="21" t="s">
        <v>278</v>
      </c>
      <c r="C260" s="12" t="s">
        <v>217</v>
      </c>
    </row>
    <row r="261" spans="1:6" x14ac:dyDescent="0.25">
      <c r="A261" s="20" t="s">
        <v>338</v>
      </c>
      <c r="B261" s="21" t="s">
        <v>309</v>
      </c>
      <c r="C261" s="12" t="s">
        <v>217</v>
      </c>
    </row>
    <row r="262" spans="1:6" x14ac:dyDescent="0.25">
      <c r="A262" s="20" t="s">
        <v>338</v>
      </c>
      <c r="B262" s="21" t="s">
        <v>280</v>
      </c>
      <c r="C262" s="12" t="s">
        <v>217</v>
      </c>
    </row>
    <row r="263" spans="1:6" x14ac:dyDescent="0.25">
      <c r="A263" s="10" t="s">
        <v>339</v>
      </c>
      <c r="B263" s="21" t="s">
        <v>129</v>
      </c>
      <c r="C263" s="12" t="s">
        <v>340</v>
      </c>
    </row>
    <row r="264" spans="1:6" x14ac:dyDescent="0.25">
      <c r="A264" s="10" t="s">
        <v>341</v>
      </c>
      <c r="B264" s="11" t="s">
        <v>0</v>
      </c>
      <c r="C264" s="12" t="s">
        <v>342</v>
      </c>
    </row>
    <row r="265" spans="1:6" x14ac:dyDescent="0.25">
      <c r="A265" s="20" t="s">
        <v>343</v>
      </c>
      <c r="B265" s="21" t="s">
        <v>0</v>
      </c>
      <c r="C265" s="12" t="s">
        <v>344</v>
      </c>
    </row>
    <row r="266" spans="1:6" x14ac:dyDescent="0.25">
      <c r="A266" s="20" t="s">
        <v>344</v>
      </c>
      <c r="B266" s="21" t="s">
        <v>130</v>
      </c>
      <c r="C266" s="12" t="s">
        <v>345</v>
      </c>
    </row>
    <row r="267" spans="1:6" x14ac:dyDescent="0.25">
      <c r="A267" s="20" t="s">
        <v>346</v>
      </c>
      <c r="B267" s="21" t="s">
        <v>0</v>
      </c>
      <c r="C267" s="3" t="s">
        <v>347</v>
      </c>
      <c r="E267" s="2"/>
    </row>
    <row r="268" spans="1:6" x14ac:dyDescent="0.25">
      <c r="A268" s="22" t="s">
        <v>348</v>
      </c>
      <c r="B268" s="23" t="s">
        <v>7</v>
      </c>
      <c r="C268" s="6" t="s">
        <v>219</v>
      </c>
    </row>
  </sheetData>
  <pageMargins left="0.7" right="0.7" top="0.78740157499999996" bottom="0.78740157499999996"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sheetPr>
  <dimension ref="A1:BK222"/>
  <sheetViews>
    <sheetView showGridLines="0" zoomScaleNormal="100" workbookViewId="0"/>
  </sheetViews>
  <sheetFormatPr baseColWidth="10" defaultRowHeight="14.25" x14ac:dyDescent="0.2"/>
  <cols>
    <col min="1" max="1" width="6.7109375" style="227" customWidth="1"/>
    <col min="2" max="2" width="37.5703125" style="227" customWidth="1"/>
    <col min="3" max="3" width="5" style="228" bestFit="1" customWidth="1"/>
    <col min="4" max="54" width="6.7109375" style="227" bestFit="1" customWidth="1"/>
    <col min="55" max="55" width="19.5703125" style="227" customWidth="1"/>
    <col min="56" max="56" width="41.5703125" style="227" bestFit="1" customWidth="1"/>
    <col min="57" max="57" width="33" style="227" bestFit="1" customWidth="1"/>
    <col min="58" max="58" width="29.85546875" style="227" bestFit="1" customWidth="1"/>
    <col min="59" max="62" width="11.42578125" style="227"/>
    <col min="63" max="63" width="31.85546875" style="227" bestFit="1" customWidth="1"/>
    <col min="64" max="253" width="11.42578125" style="227"/>
    <col min="254" max="254" width="41.5703125" style="227" bestFit="1" customWidth="1"/>
    <col min="255" max="255" width="5" style="227" bestFit="1" customWidth="1"/>
    <col min="256" max="310" width="6.7109375" style="227" bestFit="1" customWidth="1"/>
    <col min="311" max="311" width="34.5703125" style="227" bestFit="1" customWidth="1"/>
    <col min="312" max="312" width="41.5703125" style="227" bestFit="1" customWidth="1"/>
    <col min="313" max="313" width="33" style="227" bestFit="1" customWidth="1"/>
    <col min="314" max="314" width="29.85546875" style="227" bestFit="1" customWidth="1"/>
    <col min="315" max="318" width="11.42578125" style="227"/>
    <col min="319" max="319" width="31.85546875" style="227" bestFit="1" customWidth="1"/>
    <col min="320" max="509" width="11.42578125" style="227"/>
    <col min="510" max="510" width="41.5703125" style="227" bestFit="1" customWidth="1"/>
    <col min="511" max="511" width="5" style="227" bestFit="1" customWidth="1"/>
    <col min="512" max="566" width="6.7109375" style="227" bestFit="1" customWidth="1"/>
    <col min="567" max="567" width="34.5703125" style="227" bestFit="1" customWidth="1"/>
    <col min="568" max="568" width="41.5703125" style="227" bestFit="1" customWidth="1"/>
    <col min="569" max="569" width="33" style="227" bestFit="1" customWidth="1"/>
    <col min="570" max="570" width="29.85546875" style="227" bestFit="1" customWidth="1"/>
    <col min="571" max="574" width="11.42578125" style="227"/>
    <col min="575" max="575" width="31.85546875" style="227" bestFit="1" customWidth="1"/>
    <col min="576" max="765" width="11.42578125" style="227"/>
    <col min="766" max="766" width="41.5703125" style="227" bestFit="1" customWidth="1"/>
    <col min="767" max="767" width="5" style="227" bestFit="1" customWidth="1"/>
    <col min="768" max="822" width="6.7109375" style="227" bestFit="1" customWidth="1"/>
    <col min="823" max="823" width="34.5703125" style="227" bestFit="1" customWidth="1"/>
    <col min="824" max="824" width="41.5703125" style="227" bestFit="1" customWidth="1"/>
    <col min="825" max="825" width="33" style="227" bestFit="1" customWidth="1"/>
    <col min="826" max="826" width="29.85546875" style="227" bestFit="1" customWidth="1"/>
    <col min="827" max="830" width="11.42578125" style="227"/>
    <col min="831" max="831" width="31.85546875" style="227" bestFit="1" customWidth="1"/>
    <col min="832" max="1021" width="11.42578125" style="227"/>
    <col min="1022" max="1022" width="41.5703125" style="227" bestFit="1" customWidth="1"/>
    <col min="1023" max="1023" width="5" style="227" bestFit="1" customWidth="1"/>
    <col min="1024" max="1078" width="6.7109375" style="227" bestFit="1" customWidth="1"/>
    <col min="1079" max="1079" width="34.5703125" style="227" bestFit="1" customWidth="1"/>
    <col min="1080" max="1080" width="41.5703125" style="227" bestFit="1" customWidth="1"/>
    <col min="1081" max="1081" width="33" style="227" bestFit="1" customWidth="1"/>
    <col min="1082" max="1082" width="29.85546875" style="227" bestFit="1" customWidth="1"/>
    <col min="1083" max="1086" width="11.42578125" style="227"/>
    <col min="1087" max="1087" width="31.85546875" style="227" bestFit="1" customWidth="1"/>
    <col min="1088" max="1277" width="11.42578125" style="227"/>
    <col min="1278" max="1278" width="41.5703125" style="227" bestFit="1" customWidth="1"/>
    <col min="1279" max="1279" width="5" style="227" bestFit="1" customWidth="1"/>
    <col min="1280" max="1334" width="6.7109375" style="227" bestFit="1" customWidth="1"/>
    <col min="1335" max="1335" width="34.5703125" style="227" bestFit="1" customWidth="1"/>
    <col min="1336" max="1336" width="41.5703125" style="227" bestFit="1" customWidth="1"/>
    <col min="1337" max="1337" width="33" style="227" bestFit="1" customWidth="1"/>
    <col min="1338" max="1338" width="29.85546875" style="227" bestFit="1" customWidth="1"/>
    <col min="1339" max="1342" width="11.42578125" style="227"/>
    <col min="1343" max="1343" width="31.85546875" style="227" bestFit="1" customWidth="1"/>
    <col min="1344" max="1533" width="11.42578125" style="227"/>
    <col min="1534" max="1534" width="41.5703125" style="227" bestFit="1" customWidth="1"/>
    <col min="1535" max="1535" width="5" style="227" bestFit="1" customWidth="1"/>
    <col min="1536" max="1590" width="6.7109375" style="227" bestFit="1" customWidth="1"/>
    <col min="1591" max="1591" width="34.5703125" style="227" bestFit="1" customWidth="1"/>
    <col min="1592" max="1592" width="41.5703125" style="227" bestFit="1" customWidth="1"/>
    <col min="1593" max="1593" width="33" style="227" bestFit="1" customWidth="1"/>
    <col min="1594" max="1594" width="29.85546875" style="227" bestFit="1" customWidth="1"/>
    <col min="1595" max="1598" width="11.42578125" style="227"/>
    <col min="1599" max="1599" width="31.85546875" style="227" bestFit="1" customWidth="1"/>
    <col min="1600" max="1789" width="11.42578125" style="227"/>
    <col min="1790" max="1790" width="41.5703125" style="227" bestFit="1" customWidth="1"/>
    <col min="1791" max="1791" width="5" style="227" bestFit="1" customWidth="1"/>
    <col min="1792" max="1846" width="6.7109375" style="227" bestFit="1" customWidth="1"/>
    <col min="1847" max="1847" width="34.5703125" style="227" bestFit="1" customWidth="1"/>
    <col min="1848" max="1848" width="41.5703125" style="227" bestFit="1" customWidth="1"/>
    <col min="1849" max="1849" width="33" style="227" bestFit="1" customWidth="1"/>
    <col min="1850" max="1850" width="29.85546875" style="227" bestFit="1" customWidth="1"/>
    <col min="1851" max="1854" width="11.42578125" style="227"/>
    <col min="1855" max="1855" width="31.85546875" style="227" bestFit="1" customWidth="1"/>
    <col min="1856" max="2045" width="11.42578125" style="227"/>
    <col min="2046" max="2046" width="41.5703125" style="227" bestFit="1" customWidth="1"/>
    <col min="2047" max="2047" width="5" style="227" bestFit="1" customWidth="1"/>
    <col min="2048" max="2102" width="6.7109375" style="227" bestFit="1" customWidth="1"/>
    <col min="2103" max="2103" width="34.5703125" style="227" bestFit="1" customWidth="1"/>
    <col min="2104" max="2104" width="41.5703125" style="227" bestFit="1" customWidth="1"/>
    <col min="2105" max="2105" width="33" style="227" bestFit="1" customWidth="1"/>
    <col min="2106" max="2106" width="29.85546875" style="227" bestFit="1" customWidth="1"/>
    <col min="2107" max="2110" width="11.42578125" style="227"/>
    <col min="2111" max="2111" width="31.85546875" style="227" bestFit="1" customWidth="1"/>
    <col min="2112" max="2301" width="11.42578125" style="227"/>
    <col min="2302" max="2302" width="41.5703125" style="227" bestFit="1" customWidth="1"/>
    <col min="2303" max="2303" width="5" style="227" bestFit="1" customWidth="1"/>
    <col min="2304" max="2358" width="6.7109375" style="227" bestFit="1" customWidth="1"/>
    <col min="2359" max="2359" width="34.5703125" style="227" bestFit="1" customWidth="1"/>
    <col min="2360" max="2360" width="41.5703125" style="227" bestFit="1" customWidth="1"/>
    <col min="2361" max="2361" width="33" style="227" bestFit="1" customWidth="1"/>
    <col min="2362" max="2362" width="29.85546875" style="227" bestFit="1" customWidth="1"/>
    <col min="2363" max="2366" width="11.42578125" style="227"/>
    <col min="2367" max="2367" width="31.85546875" style="227" bestFit="1" customWidth="1"/>
    <col min="2368" max="2557" width="11.42578125" style="227"/>
    <col min="2558" max="2558" width="41.5703125" style="227" bestFit="1" customWidth="1"/>
    <col min="2559" max="2559" width="5" style="227" bestFit="1" customWidth="1"/>
    <col min="2560" max="2614" width="6.7109375" style="227" bestFit="1" customWidth="1"/>
    <col min="2615" max="2615" width="34.5703125" style="227" bestFit="1" customWidth="1"/>
    <col min="2616" max="2616" width="41.5703125" style="227" bestFit="1" customWidth="1"/>
    <col min="2617" max="2617" width="33" style="227" bestFit="1" customWidth="1"/>
    <col min="2618" max="2618" width="29.85546875" style="227" bestFit="1" customWidth="1"/>
    <col min="2619" max="2622" width="11.42578125" style="227"/>
    <col min="2623" max="2623" width="31.85546875" style="227" bestFit="1" customWidth="1"/>
    <col min="2624" max="2813" width="11.42578125" style="227"/>
    <col min="2814" max="2814" width="41.5703125" style="227" bestFit="1" customWidth="1"/>
    <col min="2815" max="2815" width="5" style="227" bestFit="1" customWidth="1"/>
    <col min="2816" max="2870" width="6.7109375" style="227" bestFit="1" customWidth="1"/>
    <col min="2871" max="2871" width="34.5703125" style="227" bestFit="1" customWidth="1"/>
    <col min="2872" max="2872" width="41.5703125" style="227" bestFit="1" customWidth="1"/>
    <col min="2873" max="2873" width="33" style="227" bestFit="1" customWidth="1"/>
    <col min="2874" max="2874" width="29.85546875" style="227" bestFit="1" customWidth="1"/>
    <col min="2875" max="2878" width="11.42578125" style="227"/>
    <col min="2879" max="2879" width="31.85546875" style="227" bestFit="1" customWidth="1"/>
    <col min="2880" max="3069" width="11.42578125" style="227"/>
    <col min="3070" max="3070" width="41.5703125" style="227" bestFit="1" customWidth="1"/>
    <col min="3071" max="3071" width="5" style="227" bestFit="1" customWidth="1"/>
    <col min="3072" max="3126" width="6.7109375" style="227" bestFit="1" customWidth="1"/>
    <col min="3127" max="3127" width="34.5703125" style="227" bestFit="1" customWidth="1"/>
    <col min="3128" max="3128" width="41.5703125" style="227" bestFit="1" customWidth="1"/>
    <col min="3129" max="3129" width="33" style="227" bestFit="1" customWidth="1"/>
    <col min="3130" max="3130" width="29.85546875" style="227" bestFit="1" customWidth="1"/>
    <col min="3131" max="3134" width="11.42578125" style="227"/>
    <col min="3135" max="3135" width="31.85546875" style="227" bestFit="1" customWidth="1"/>
    <col min="3136" max="3325" width="11.42578125" style="227"/>
    <col min="3326" max="3326" width="41.5703125" style="227" bestFit="1" customWidth="1"/>
    <col min="3327" max="3327" width="5" style="227" bestFit="1" customWidth="1"/>
    <col min="3328" max="3382" width="6.7109375" style="227" bestFit="1" customWidth="1"/>
    <col min="3383" max="3383" width="34.5703125" style="227" bestFit="1" customWidth="1"/>
    <col min="3384" max="3384" width="41.5703125" style="227" bestFit="1" customWidth="1"/>
    <col min="3385" max="3385" width="33" style="227" bestFit="1" customWidth="1"/>
    <col min="3386" max="3386" width="29.85546875" style="227" bestFit="1" customWidth="1"/>
    <col min="3387" max="3390" width="11.42578125" style="227"/>
    <col min="3391" max="3391" width="31.85546875" style="227" bestFit="1" customWidth="1"/>
    <col min="3392" max="3581" width="11.42578125" style="227"/>
    <col min="3582" max="3582" width="41.5703125" style="227" bestFit="1" customWidth="1"/>
    <col min="3583" max="3583" width="5" style="227" bestFit="1" customWidth="1"/>
    <col min="3584" max="3638" width="6.7109375" style="227" bestFit="1" customWidth="1"/>
    <col min="3639" max="3639" width="34.5703125" style="227" bestFit="1" customWidth="1"/>
    <col min="3640" max="3640" width="41.5703125" style="227" bestFit="1" customWidth="1"/>
    <col min="3641" max="3641" width="33" style="227" bestFit="1" customWidth="1"/>
    <col min="3642" max="3642" width="29.85546875" style="227" bestFit="1" customWidth="1"/>
    <col min="3643" max="3646" width="11.42578125" style="227"/>
    <col min="3647" max="3647" width="31.85546875" style="227" bestFit="1" customWidth="1"/>
    <col min="3648" max="3837" width="11.42578125" style="227"/>
    <col min="3838" max="3838" width="41.5703125" style="227" bestFit="1" customWidth="1"/>
    <col min="3839" max="3839" width="5" style="227" bestFit="1" customWidth="1"/>
    <col min="3840" max="3894" width="6.7109375" style="227" bestFit="1" customWidth="1"/>
    <col min="3895" max="3895" width="34.5703125" style="227" bestFit="1" customWidth="1"/>
    <col min="3896" max="3896" width="41.5703125" style="227" bestFit="1" customWidth="1"/>
    <col min="3897" max="3897" width="33" style="227" bestFit="1" customWidth="1"/>
    <col min="3898" max="3898" width="29.85546875" style="227" bestFit="1" customWidth="1"/>
    <col min="3899" max="3902" width="11.42578125" style="227"/>
    <col min="3903" max="3903" width="31.85546875" style="227" bestFit="1" customWidth="1"/>
    <col min="3904" max="4093" width="11.42578125" style="227"/>
    <col min="4094" max="4094" width="41.5703125" style="227" bestFit="1" customWidth="1"/>
    <col min="4095" max="4095" width="5" style="227" bestFit="1" customWidth="1"/>
    <col min="4096" max="4150" width="6.7109375" style="227" bestFit="1" customWidth="1"/>
    <col min="4151" max="4151" width="34.5703125" style="227" bestFit="1" customWidth="1"/>
    <col min="4152" max="4152" width="41.5703125" style="227" bestFit="1" customWidth="1"/>
    <col min="4153" max="4153" width="33" style="227" bestFit="1" customWidth="1"/>
    <col min="4154" max="4154" width="29.85546875" style="227" bestFit="1" customWidth="1"/>
    <col min="4155" max="4158" width="11.42578125" style="227"/>
    <col min="4159" max="4159" width="31.85546875" style="227" bestFit="1" customWidth="1"/>
    <col min="4160" max="4349" width="11.42578125" style="227"/>
    <col min="4350" max="4350" width="41.5703125" style="227" bestFit="1" customWidth="1"/>
    <col min="4351" max="4351" width="5" style="227" bestFit="1" customWidth="1"/>
    <col min="4352" max="4406" width="6.7109375" style="227" bestFit="1" customWidth="1"/>
    <col min="4407" max="4407" width="34.5703125" style="227" bestFit="1" customWidth="1"/>
    <col min="4408" max="4408" width="41.5703125" style="227" bestFit="1" customWidth="1"/>
    <col min="4409" max="4409" width="33" style="227" bestFit="1" customWidth="1"/>
    <col min="4410" max="4410" width="29.85546875" style="227" bestFit="1" customWidth="1"/>
    <col min="4411" max="4414" width="11.42578125" style="227"/>
    <col min="4415" max="4415" width="31.85546875" style="227" bestFit="1" customWidth="1"/>
    <col min="4416" max="4605" width="11.42578125" style="227"/>
    <col min="4606" max="4606" width="41.5703125" style="227" bestFit="1" customWidth="1"/>
    <col min="4607" max="4607" width="5" style="227" bestFit="1" customWidth="1"/>
    <col min="4608" max="4662" width="6.7109375" style="227" bestFit="1" customWidth="1"/>
    <col min="4663" max="4663" width="34.5703125" style="227" bestFit="1" customWidth="1"/>
    <col min="4664" max="4664" width="41.5703125" style="227" bestFit="1" customWidth="1"/>
    <col min="4665" max="4665" width="33" style="227" bestFit="1" customWidth="1"/>
    <col min="4666" max="4666" width="29.85546875" style="227" bestFit="1" customWidth="1"/>
    <col min="4667" max="4670" width="11.42578125" style="227"/>
    <col min="4671" max="4671" width="31.85546875" style="227" bestFit="1" customWidth="1"/>
    <col min="4672" max="4861" width="11.42578125" style="227"/>
    <col min="4862" max="4862" width="41.5703125" style="227" bestFit="1" customWidth="1"/>
    <col min="4863" max="4863" width="5" style="227" bestFit="1" customWidth="1"/>
    <col min="4864" max="4918" width="6.7109375" style="227" bestFit="1" customWidth="1"/>
    <col min="4919" max="4919" width="34.5703125" style="227" bestFit="1" customWidth="1"/>
    <col min="4920" max="4920" width="41.5703125" style="227" bestFit="1" customWidth="1"/>
    <col min="4921" max="4921" width="33" style="227" bestFit="1" customWidth="1"/>
    <col min="4922" max="4922" width="29.85546875" style="227" bestFit="1" customWidth="1"/>
    <col min="4923" max="4926" width="11.42578125" style="227"/>
    <col min="4927" max="4927" width="31.85546875" style="227" bestFit="1" customWidth="1"/>
    <col min="4928" max="5117" width="11.42578125" style="227"/>
    <col min="5118" max="5118" width="41.5703125" style="227" bestFit="1" customWidth="1"/>
    <col min="5119" max="5119" width="5" style="227" bestFit="1" customWidth="1"/>
    <col min="5120" max="5174" width="6.7109375" style="227" bestFit="1" customWidth="1"/>
    <col min="5175" max="5175" width="34.5703125" style="227" bestFit="1" customWidth="1"/>
    <col min="5176" max="5176" width="41.5703125" style="227" bestFit="1" customWidth="1"/>
    <col min="5177" max="5177" width="33" style="227" bestFit="1" customWidth="1"/>
    <col min="5178" max="5178" width="29.85546875" style="227" bestFit="1" customWidth="1"/>
    <col min="5179" max="5182" width="11.42578125" style="227"/>
    <col min="5183" max="5183" width="31.85546875" style="227" bestFit="1" customWidth="1"/>
    <col min="5184" max="5373" width="11.42578125" style="227"/>
    <col min="5374" max="5374" width="41.5703125" style="227" bestFit="1" customWidth="1"/>
    <col min="5375" max="5375" width="5" style="227" bestFit="1" customWidth="1"/>
    <col min="5376" max="5430" width="6.7109375" style="227" bestFit="1" customWidth="1"/>
    <col min="5431" max="5431" width="34.5703125" style="227" bestFit="1" customWidth="1"/>
    <col min="5432" max="5432" width="41.5703125" style="227" bestFit="1" customWidth="1"/>
    <col min="5433" max="5433" width="33" style="227" bestFit="1" customWidth="1"/>
    <col min="5434" max="5434" width="29.85546875" style="227" bestFit="1" customWidth="1"/>
    <col min="5435" max="5438" width="11.42578125" style="227"/>
    <col min="5439" max="5439" width="31.85546875" style="227" bestFit="1" customWidth="1"/>
    <col min="5440" max="5629" width="11.42578125" style="227"/>
    <col min="5630" max="5630" width="41.5703125" style="227" bestFit="1" customWidth="1"/>
    <col min="5631" max="5631" width="5" style="227" bestFit="1" customWidth="1"/>
    <col min="5632" max="5686" width="6.7109375" style="227" bestFit="1" customWidth="1"/>
    <col min="5687" max="5687" width="34.5703125" style="227" bestFit="1" customWidth="1"/>
    <col min="5688" max="5688" width="41.5703125" style="227" bestFit="1" customWidth="1"/>
    <col min="5689" max="5689" width="33" style="227" bestFit="1" customWidth="1"/>
    <col min="5690" max="5690" width="29.85546875" style="227" bestFit="1" customWidth="1"/>
    <col min="5691" max="5694" width="11.42578125" style="227"/>
    <col min="5695" max="5695" width="31.85546875" style="227" bestFit="1" customWidth="1"/>
    <col min="5696" max="5885" width="11.42578125" style="227"/>
    <col min="5886" max="5886" width="41.5703125" style="227" bestFit="1" customWidth="1"/>
    <col min="5887" max="5887" width="5" style="227" bestFit="1" customWidth="1"/>
    <col min="5888" max="5942" width="6.7109375" style="227" bestFit="1" customWidth="1"/>
    <col min="5943" max="5943" width="34.5703125" style="227" bestFit="1" customWidth="1"/>
    <col min="5944" max="5944" width="41.5703125" style="227" bestFit="1" customWidth="1"/>
    <col min="5945" max="5945" width="33" style="227" bestFit="1" customWidth="1"/>
    <col min="5946" max="5946" width="29.85546875" style="227" bestFit="1" customWidth="1"/>
    <col min="5947" max="5950" width="11.42578125" style="227"/>
    <col min="5951" max="5951" width="31.85546875" style="227" bestFit="1" customWidth="1"/>
    <col min="5952" max="6141" width="11.42578125" style="227"/>
    <col min="6142" max="6142" width="41.5703125" style="227" bestFit="1" customWidth="1"/>
    <col min="6143" max="6143" width="5" style="227" bestFit="1" customWidth="1"/>
    <col min="6144" max="6198" width="6.7109375" style="227" bestFit="1" customWidth="1"/>
    <col min="6199" max="6199" width="34.5703125" style="227" bestFit="1" customWidth="1"/>
    <col min="6200" max="6200" width="41.5703125" style="227" bestFit="1" customWidth="1"/>
    <col min="6201" max="6201" width="33" style="227" bestFit="1" customWidth="1"/>
    <col min="6202" max="6202" width="29.85546875" style="227" bestFit="1" customWidth="1"/>
    <col min="6203" max="6206" width="11.42578125" style="227"/>
    <col min="6207" max="6207" width="31.85546875" style="227" bestFit="1" customWidth="1"/>
    <col min="6208" max="6397" width="11.42578125" style="227"/>
    <col min="6398" max="6398" width="41.5703125" style="227" bestFit="1" customWidth="1"/>
    <col min="6399" max="6399" width="5" style="227" bestFit="1" customWidth="1"/>
    <col min="6400" max="6454" width="6.7109375" style="227" bestFit="1" customWidth="1"/>
    <col min="6455" max="6455" width="34.5703125" style="227" bestFit="1" customWidth="1"/>
    <col min="6456" max="6456" width="41.5703125" style="227" bestFit="1" customWidth="1"/>
    <col min="6457" max="6457" width="33" style="227" bestFit="1" customWidth="1"/>
    <col min="6458" max="6458" width="29.85546875" style="227" bestFit="1" customWidth="1"/>
    <col min="6459" max="6462" width="11.42578125" style="227"/>
    <col min="6463" max="6463" width="31.85546875" style="227" bestFit="1" customWidth="1"/>
    <col min="6464" max="6653" width="11.42578125" style="227"/>
    <col min="6654" max="6654" width="41.5703125" style="227" bestFit="1" customWidth="1"/>
    <col min="6655" max="6655" width="5" style="227" bestFit="1" customWidth="1"/>
    <col min="6656" max="6710" width="6.7109375" style="227" bestFit="1" customWidth="1"/>
    <col min="6711" max="6711" width="34.5703125" style="227" bestFit="1" customWidth="1"/>
    <col min="6712" max="6712" width="41.5703125" style="227" bestFit="1" customWidth="1"/>
    <col min="6713" max="6713" width="33" style="227" bestFit="1" customWidth="1"/>
    <col min="6714" max="6714" width="29.85546875" style="227" bestFit="1" customWidth="1"/>
    <col min="6715" max="6718" width="11.42578125" style="227"/>
    <col min="6719" max="6719" width="31.85546875" style="227" bestFit="1" customWidth="1"/>
    <col min="6720" max="6909" width="11.42578125" style="227"/>
    <col min="6910" max="6910" width="41.5703125" style="227" bestFit="1" customWidth="1"/>
    <col min="6911" max="6911" width="5" style="227" bestFit="1" customWidth="1"/>
    <col min="6912" max="6966" width="6.7109375" style="227" bestFit="1" customWidth="1"/>
    <col min="6967" max="6967" width="34.5703125" style="227" bestFit="1" customWidth="1"/>
    <col min="6968" max="6968" width="41.5703125" style="227" bestFit="1" customWidth="1"/>
    <col min="6969" max="6969" width="33" style="227" bestFit="1" customWidth="1"/>
    <col min="6970" max="6970" width="29.85546875" style="227" bestFit="1" customWidth="1"/>
    <col min="6971" max="6974" width="11.42578125" style="227"/>
    <col min="6975" max="6975" width="31.85546875" style="227" bestFit="1" customWidth="1"/>
    <col min="6976" max="7165" width="11.42578125" style="227"/>
    <col min="7166" max="7166" width="41.5703125" style="227" bestFit="1" customWidth="1"/>
    <col min="7167" max="7167" width="5" style="227" bestFit="1" customWidth="1"/>
    <col min="7168" max="7222" width="6.7109375" style="227" bestFit="1" customWidth="1"/>
    <col min="7223" max="7223" width="34.5703125" style="227" bestFit="1" customWidth="1"/>
    <col min="7224" max="7224" width="41.5703125" style="227" bestFit="1" customWidth="1"/>
    <col min="7225" max="7225" width="33" style="227" bestFit="1" customWidth="1"/>
    <col min="7226" max="7226" width="29.85546875" style="227" bestFit="1" customWidth="1"/>
    <col min="7227" max="7230" width="11.42578125" style="227"/>
    <col min="7231" max="7231" width="31.85546875" style="227" bestFit="1" customWidth="1"/>
    <col min="7232" max="7421" width="11.42578125" style="227"/>
    <col min="7422" max="7422" width="41.5703125" style="227" bestFit="1" customWidth="1"/>
    <col min="7423" max="7423" width="5" style="227" bestFit="1" customWidth="1"/>
    <col min="7424" max="7478" width="6.7109375" style="227" bestFit="1" customWidth="1"/>
    <col min="7479" max="7479" width="34.5703125" style="227" bestFit="1" customWidth="1"/>
    <col min="7480" max="7480" width="41.5703125" style="227" bestFit="1" customWidth="1"/>
    <col min="7481" max="7481" width="33" style="227" bestFit="1" customWidth="1"/>
    <col min="7482" max="7482" width="29.85546875" style="227" bestFit="1" customWidth="1"/>
    <col min="7483" max="7486" width="11.42578125" style="227"/>
    <col min="7487" max="7487" width="31.85546875" style="227" bestFit="1" customWidth="1"/>
    <col min="7488" max="7677" width="11.42578125" style="227"/>
    <col min="7678" max="7678" width="41.5703125" style="227" bestFit="1" customWidth="1"/>
    <col min="7679" max="7679" width="5" style="227" bestFit="1" customWidth="1"/>
    <col min="7680" max="7734" width="6.7109375" style="227" bestFit="1" customWidth="1"/>
    <col min="7735" max="7735" width="34.5703125" style="227" bestFit="1" customWidth="1"/>
    <col min="7736" max="7736" width="41.5703125" style="227" bestFit="1" customWidth="1"/>
    <col min="7737" max="7737" width="33" style="227" bestFit="1" customWidth="1"/>
    <col min="7738" max="7738" width="29.85546875" style="227" bestFit="1" customWidth="1"/>
    <col min="7739" max="7742" width="11.42578125" style="227"/>
    <col min="7743" max="7743" width="31.85546875" style="227" bestFit="1" customWidth="1"/>
    <col min="7744" max="7933" width="11.42578125" style="227"/>
    <col min="7934" max="7934" width="41.5703125" style="227" bestFit="1" customWidth="1"/>
    <col min="7935" max="7935" width="5" style="227" bestFit="1" customWidth="1"/>
    <col min="7936" max="7990" width="6.7109375" style="227" bestFit="1" customWidth="1"/>
    <col min="7991" max="7991" width="34.5703125" style="227" bestFit="1" customWidth="1"/>
    <col min="7992" max="7992" width="41.5703125" style="227" bestFit="1" customWidth="1"/>
    <col min="7993" max="7993" width="33" style="227" bestFit="1" customWidth="1"/>
    <col min="7994" max="7994" width="29.85546875" style="227" bestFit="1" customWidth="1"/>
    <col min="7995" max="7998" width="11.42578125" style="227"/>
    <col min="7999" max="7999" width="31.85546875" style="227" bestFit="1" customWidth="1"/>
    <col min="8000" max="8189" width="11.42578125" style="227"/>
    <col min="8190" max="8190" width="41.5703125" style="227" bestFit="1" customWidth="1"/>
    <col min="8191" max="8191" width="5" style="227" bestFit="1" customWidth="1"/>
    <col min="8192" max="8246" width="6.7109375" style="227" bestFit="1" customWidth="1"/>
    <col min="8247" max="8247" width="34.5703125" style="227" bestFit="1" customWidth="1"/>
    <col min="8248" max="8248" width="41.5703125" style="227" bestFit="1" customWidth="1"/>
    <col min="8249" max="8249" width="33" style="227" bestFit="1" customWidth="1"/>
    <col min="8250" max="8250" width="29.85546875" style="227" bestFit="1" customWidth="1"/>
    <col min="8251" max="8254" width="11.42578125" style="227"/>
    <col min="8255" max="8255" width="31.85546875" style="227" bestFit="1" customWidth="1"/>
    <col min="8256" max="8445" width="11.42578125" style="227"/>
    <col min="8446" max="8446" width="41.5703125" style="227" bestFit="1" customWidth="1"/>
    <col min="8447" max="8447" width="5" style="227" bestFit="1" customWidth="1"/>
    <col min="8448" max="8502" width="6.7109375" style="227" bestFit="1" customWidth="1"/>
    <col min="8503" max="8503" width="34.5703125" style="227" bestFit="1" customWidth="1"/>
    <col min="8504" max="8504" width="41.5703125" style="227" bestFit="1" customWidth="1"/>
    <col min="8505" max="8505" width="33" style="227" bestFit="1" customWidth="1"/>
    <col min="8506" max="8506" width="29.85546875" style="227" bestFit="1" customWidth="1"/>
    <col min="8507" max="8510" width="11.42578125" style="227"/>
    <col min="8511" max="8511" width="31.85546875" style="227" bestFit="1" customWidth="1"/>
    <col min="8512" max="8701" width="11.42578125" style="227"/>
    <col min="8702" max="8702" width="41.5703125" style="227" bestFit="1" customWidth="1"/>
    <col min="8703" max="8703" width="5" style="227" bestFit="1" customWidth="1"/>
    <col min="8704" max="8758" width="6.7109375" style="227" bestFit="1" customWidth="1"/>
    <col min="8759" max="8759" width="34.5703125" style="227" bestFit="1" customWidth="1"/>
    <col min="8760" max="8760" width="41.5703125" style="227" bestFit="1" customWidth="1"/>
    <col min="8761" max="8761" width="33" style="227" bestFit="1" customWidth="1"/>
    <col min="8762" max="8762" width="29.85546875" style="227" bestFit="1" customWidth="1"/>
    <col min="8763" max="8766" width="11.42578125" style="227"/>
    <col min="8767" max="8767" width="31.85546875" style="227" bestFit="1" customWidth="1"/>
    <col min="8768" max="8957" width="11.42578125" style="227"/>
    <col min="8958" max="8958" width="41.5703125" style="227" bestFit="1" customWidth="1"/>
    <col min="8959" max="8959" width="5" style="227" bestFit="1" customWidth="1"/>
    <col min="8960" max="9014" width="6.7109375" style="227" bestFit="1" customWidth="1"/>
    <col min="9015" max="9015" width="34.5703125" style="227" bestFit="1" customWidth="1"/>
    <col min="9016" max="9016" width="41.5703125" style="227" bestFit="1" customWidth="1"/>
    <col min="9017" max="9017" width="33" style="227" bestFit="1" customWidth="1"/>
    <col min="9018" max="9018" width="29.85546875" style="227" bestFit="1" customWidth="1"/>
    <col min="9019" max="9022" width="11.42578125" style="227"/>
    <col min="9023" max="9023" width="31.85546875" style="227" bestFit="1" customWidth="1"/>
    <col min="9024" max="9213" width="11.42578125" style="227"/>
    <col min="9214" max="9214" width="41.5703125" style="227" bestFit="1" customWidth="1"/>
    <col min="9215" max="9215" width="5" style="227" bestFit="1" customWidth="1"/>
    <col min="9216" max="9270" width="6.7109375" style="227" bestFit="1" customWidth="1"/>
    <col min="9271" max="9271" width="34.5703125" style="227" bestFit="1" customWidth="1"/>
    <col min="9272" max="9272" width="41.5703125" style="227" bestFit="1" customWidth="1"/>
    <col min="9273" max="9273" width="33" style="227" bestFit="1" customWidth="1"/>
    <col min="9274" max="9274" width="29.85546875" style="227" bestFit="1" customWidth="1"/>
    <col min="9275" max="9278" width="11.42578125" style="227"/>
    <col min="9279" max="9279" width="31.85546875" style="227" bestFit="1" customWidth="1"/>
    <col min="9280" max="9469" width="11.42578125" style="227"/>
    <col min="9470" max="9470" width="41.5703125" style="227" bestFit="1" customWidth="1"/>
    <col min="9471" max="9471" width="5" style="227" bestFit="1" customWidth="1"/>
    <col min="9472" max="9526" width="6.7109375" style="227" bestFit="1" customWidth="1"/>
    <col min="9527" max="9527" width="34.5703125" style="227" bestFit="1" customWidth="1"/>
    <col min="9528" max="9528" width="41.5703125" style="227" bestFit="1" customWidth="1"/>
    <col min="9529" max="9529" width="33" style="227" bestFit="1" customWidth="1"/>
    <col min="9530" max="9530" width="29.85546875" style="227" bestFit="1" customWidth="1"/>
    <col min="9531" max="9534" width="11.42578125" style="227"/>
    <col min="9535" max="9535" width="31.85546875" style="227" bestFit="1" customWidth="1"/>
    <col min="9536" max="9725" width="11.42578125" style="227"/>
    <col min="9726" max="9726" width="41.5703125" style="227" bestFit="1" customWidth="1"/>
    <col min="9727" max="9727" width="5" style="227" bestFit="1" customWidth="1"/>
    <col min="9728" max="9782" width="6.7109375" style="227" bestFit="1" customWidth="1"/>
    <col min="9783" max="9783" width="34.5703125" style="227" bestFit="1" customWidth="1"/>
    <col min="9784" max="9784" width="41.5703125" style="227" bestFit="1" customWidth="1"/>
    <col min="9785" max="9785" width="33" style="227" bestFit="1" customWidth="1"/>
    <col min="9786" max="9786" width="29.85546875" style="227" bestFit="1" customWidth="1"/>
    <col min="9787" max="9790" width="11.42578125" style="227"/>
    <col min="9791" max="9791" width="31.85546875" style="227" bestFit="1" customWidth="1"/>
    <col min="9792" max="9981" width="11.42578125" style="227"/>
    <col min="9982" max="9982" width="41.5703125" style="227" bestFit="1" customWidth="1"/>
    <col min="9983" max="9983" width="5" style="227" bestFit="1" customWidth="1"/>
    <col min="9984" max="10038" width="6.7109375" style="227" bestFit="1" customWidth="1"/>
    <col min="10039" max="10039" width="34.5703125" style="227" bestFit="1" customWidth="1"/>
    <col min="10040" max="10040" width="41.5703125" style="227" bestFit="1" customWidth="1"/>
    <col min="10041" max="10041" width="33" style="227" bestFit="1" customWidth="1"/>
    <col min="10042" max="10042" width="29.85546875" style="227" bestFit="1" customWidth="1"/>
    <col min="10043" max="10046" width="11.42578125" style="227"/>
    <col min="10047" max="10047" width="31.85546875" style="227" bestFit="1" customWidth="1"/>
    <col min="10048" max="10237" width="11.42578125" style="227"/>
    <col min="10238" max="10238" width="41.5703125" style="227" bestFit="1" customWidth="1"/>
    <col min="10239" max="10239" width="5" style="227" bestFit="1" customWidth="1"/>
    <col min="10240" max="10294" width="6.7109375" style="227" bestFit="1" customWidth="1"/>
    <col min="10295" max="10295" width="34.5703125" style="227" bestFit="1" customWidth="1"/>
    <col min="10296" max="10296" width="41.5703125" style="227" bestFit="1" customWidth="1"/>
    <col min="10297" max="10297" width="33" style="227" bestFit="1" customWidth="1"/>
    <col min="10298" max="10298" width="29.85546875" style="227" bestFit="1" customWidth="1"/>
    <col min="10299" max="10302" width="11.42578125" style="227"/>
    <col min="10303" max="10303" width="31.85546875" style="227" bestFit="1" customWidth="1"/>
    <col min="10304" max="10493" width="11.42578125" style="227"/>
    <col min="10494" max="10494" width="41.5703125" style="227" bestFit="1" customWidth="1"/>
    <col min="10495" max="10495" width="5" style="227" bestFit="1" customWidth="1"/>
    <col min="10496" max="10550" width="6.7109375" style="227" bestFit="1" customWidth="1"/>
    <col min="10551" max="10551" width="34.5703125" style="227" bestFit="1" customWidth="1"/>
    <col min="10552" max="10552" width="41.5703125" style="227" bestFit="1" customWidth="1"/>
    <col min="10553" max="10553" width="33" style="227" bestFit="1" customWidth="1"/>
    <col min="10554" max="10554" width="29.85546875" style="227" bestFit="1" customWidth="1"/>
    <col min="10555" max="10558" width="11.42578125" style="227"/>
    <col min="10559" max="10559" width="31.85546875" style="227" bestFit="1" customWidth="1"/>
    <col min="10560" max="10749" width="11.42578125" style="227"/>
    <col min="10750" max="10750" width="41.5703125" style="227" bestFit="1" customWidth="1"/>
    <col min="10751" max="10751" width="5" style="227" bestFit="1" customWidth="1"/>
    <col min="10752" max="10806" width="6.7109375" style="227" bestFit="1" customWidth="1"/>
    <col min="10807" max="10807" width="34.5703125" style="227" bestFit="1" customWidth="1"/>
    <col min="10808" max="10808" width="41.5703125" style="227" bestFit="1" customWidth="1"/>
    <col min="10809" max="10809" width="33" style="227" bestFit="1" customWidth="1"/>
    <col min="10810" max="10810" width="29.85546875" style="227" bestFit="1" customWidth="1"/>
    <col min="10811" max="10814" width="11.42578125" style="227"/>
    <col min="10815" max="10815" width="31.85546875" style="227" bestFit="1" customWidth="1"/>
    <col min="10816" max="11005" width="11.42578125" style="227"/>
    <col min="11006" max="11006" width="41.5703125" style="227" bestFit="1" customWidth="1"/>
    <col min="11007" max="11007" width="5" style="227" bestFit="1" customWidth="1"/>
    <col min="11008" max="11062" width="6.7109375" style="227" bestFit="1" customWidth="1"/>
    <col min="11063" max="11063" width="34.5703125" style="227" bestFit="1" customWidth="1"/>
    <col min="11064" max="11064" width="41.5703125" style="227" bestFit="1" customWidth="1"/>
    <col min="11065" max="11065" width="33" style="227" bestFit="1" customWidth="1"/>
    <col min="11066" max="11066" width="29.85546875" style="227" bestFit="1" customWidth="1"/>
    <col min="11067" max="11070" width="11.42578125" style="227"/>
    <col min="11071" max="11071" width="31.85546875" style="227" bestFit="1" customWidth="1"/>
    <col min="11072" max="11261" width="11.42578125" style="227"/>
    <col min="11262" max="11262" width="41.5703125" style="227" bestFit="1" customWidth="1"/>
    <col min="11263" max="11263" width="5" style="227" bestFit="1" customWidth="1"/>
    <col min="11264" max="11318" width="6.7109375" style="227" bestFit="1" customWidth="1"/>
    <col min="11319" max="11319" width="34.5703125" style="227" bestFit="1" customWidth="1"/>
    <col min="11320" max="11320" width="41.5703125" style="227" bestFit="1" customWidth="1"/>
    <col min="11321" max="11321" width="33" style="227" bestFit="1" customWidth="1"/>
    <col min="11322" max="11322" width="29.85546875" style="227" bestFit="1" customWidth="1"/>
    <col min="11323" max="11326" width="11.42578125" style="227"/>
    <col min="11327" max="11327" width="31.85546875" style="227" bestFit="1" customWidth="1"/>
    <col min="11328" max="11517" width="11.42578125" style="227"/>
    <col min="11518" max="11518" width="41.5703125" style="227" bestFit="1" customWidth="1"/>
    <col min="11519" max="11519" width="5" style="227" bestFit="1" customWidth="1"/>
    <col min="11520" max="11574" width="6.7109375" style="227" bestFit="1" customWidth="1"/>
    <col min="11575" max="11575" width="34.5703125" style="227" bestFit="1" customWidth="1"/>
    <col min="11576" max="11576" width="41.5703125" style="227" bestFit="1" customWidth="1"/>
    <col min="11577" max="11577" width="33" style="227" bestFit="1" customWidth="1"/>
    <col min="11578" max="11578" width="29.85546875" style="227" bestFit="1" customWidth="1"/>
    <col min="11579" max="11582" width="11.42578125" style="227"/>
    <col min="11583" max="11583" width="31.85546875" style="227" bestFit="1" customWidth="1"/>
    <col min="11584" max="11773" width="11.42578125" style="227"/>
    <col min="11774" max="11774" width="41.5703125" style="227" bestFit="1" customWidth="1"/>
    <col min="11775" max="11775" width="5" style="227" bestFit="1" customWidth="1"/>
    <col min="11776" max="11830" width="6.7109375" style="227" bestFit="1" customWidth="1"/>
    <col min="11831" max="11831" width="34.5703125" style="227" bestFit="1" customWidth="1"/>
    <col min="11832" max="11832" width="41.5703125" style="227" bestFit="1" customWidth="1"/>
    <col min="11833" max="11833" width="33" style="227" bestFit="1" customWidth="1"/>
    <col min="11834" max="11834" width="29.85546875" style="227" bestFit="1" customWidth="1"/>
    <col min="11835" max="11838" width="11.42578125" style="227"/>
    <col min="11839" max="11839" width="31.85546875" style="227" bestFit="1" customWidth="1"/>
    <col min="11840" max="12029" width="11.42578125" style="227"/>
    <col min="12030" max="12030" width="41.5703125" style="227" bestFit="1" customWidth="1"/>
    <col min="12031" max="12031" width="5" style="227" bestFit="1" customWidth="1"/>
    <col min="12032" max="12086" width="6.7109375" style="227" bestFit="1" customWidth="1"/>
    <col min="12087" max="12087" width="34.5703125" style="227" bestFit="1" customWidth="1"/>
    <col min="12088" max="12088" width="41.5703125" style="227" bestFit="1" customWidth="1"/>
    <col min="12089" max="12089" width="33" style="227" bestFit="1" customWidth="1"/>
    <col min="12090" max="12090" width="29.85546875" style="227" bestFit="1" customWidth="1"/>
    <col min="12091" max="12094" width="11.42578125" style="227"/>
    <col min="12095" max="12095" width="31.85546875" style="227" bestFit="1" customWidth="1"/>
    <col min="12096" max="12285" width="11.42578125" style="227"/>
    <col min="12286" max="12286" width="41.5703125" style="227" bestFit="1" customWidth="1"/>
    <col min="12287" max="12287" width="5" style="227" bestFit="1" customWidth="1"/>
    <col min="12288" max="12342" width="6.7109375" style="227" bestFit="1" customWidth="1"/>
    <col min="12343" max="12343" width="34.5703125" style="227" bestFit="1" customWidth="1"/>
    <col min="12344" max="12344" width="41.5703125" style="227" bestFit="1" customWidth="1"/>
    <col min="12345" max="12345" width="33" style="227" bestFit="1" customWidth="1"/>
    <col min="12346" max="12346" width="29.85546875" style="227" bestFit="1" customWidth="1"/>
    <col min="12347" max="12350" width="11.42578125" style="227"/>
    <col min="12351" max="12351" width="31.85546875" style="227" bestFit="1" customWidth="1"/>
    <col min="12352" max="12541" width="11.42578125" style="227"/>
    <col min="12542" max="12542" width="41.5703125" style="227" bestFit="1" customWidth="1"/>
    <col min="12543" max="12543" width="5" style="227" bestFit="1" customWidth="1"/>
    <col min="12544" max="12598" width="6.7109375" style="227" bestFit="1" customWidth="1"/>
    <col min="12599" max="12599" width="34.5703125" style="227" bestFit="1" customWidth="1"/>
    <col min="12600" max="12600" width="41.5703125" style="227" bestFit="1" customWidth="1"/>
    <col min="12601" max="12601" width="33" style="227" bestFit="1" customWidth="1"/>
    <col min="12602" max="12602" width="29.85546875" style="227" bestFit="1" customWidth="1"/>
    <col min="12603" max="12606" width="11.42578125" style="227"/>
    <col min="12607" max="12607" width="31.85546875" style="227" bestFit="1" customWidth="1"/>
    <col min="12608" max="12797" width="11.42578125" style="227"/>
    <col min="12798" max="12798" width="41.5703125" style="227" bestFit="1" customWidth="1"/>
    <col min="12799" max="12799" width="5" style="227" bestFit="1" customWidth="1"/>
    <col min="12800" max="12854" width="6.7109375" style="227" bestFit="1" customWidth="1"/>
    <col min="12855" max="12855" width="34.5703125" style="227" bestFit="1" customWidth="1"/>
    <col min="12856" max="12856" width="41.5703125" style="227" bestFit="1" customWidth="1"/>
    <col min="12857" max="12857" width="33" style="227" bestFit="1" customWidth="1"/>
    <col min="12858" max="12858" width="29.85546875" style="227" bestFit="1" customWidth="1"/>
    <col min="12859" max="12862" width="11.42578125" style="227"/>
    <col min="12863" max="12863" width="31.85546875" style="227" bestFit="1" customWidth="1"/>
    <col min="12864" max="13053" width="11.42578125" style="227"/>
    <col min="13054" max="13054" width="41.5703125" style="227" bestFit="1" customWidth="1"/>
    <col min="13055" max="13055" width="5" style="227" bestFit="1" customWidth="1"/>
    <col min="13056" max="13110" width="6.7109375" style="227" bestFit="1" customWidth="1"/>
    <col min="13111" max="13111" width="34.5703125" style="227" bestFit="1" customWidth="1"/>
    <col min="13112" max="13112" width="41.5703125" style="227" bestFit="1" customWidth="1"/>
    <col min="13113" max="13113" width="33" style="227" bestFit="1" customWidth="1"/>
    <col min="13114" max="13114" width="29.85546875" style="227" bestFit="1" customWidth="1"/>
    <col min="13115" max="13118" width="11.42578125" style="227"/>
    <col min="13119" max="13119" width="31.85546875" style="227" bestFit="1" customWidth="1"/>
    <col min="13120" max="13309" width="11.42578125" style="227"/>
    <col min="13310" max="13310" width="41.5703125" style="227" bestFit="1" customWidth="1"/>
    <col min="13311" max="13311" width="5" style="227" bestFit="1" customWidth="1"/>
    <col min="13312" max="13366" width="6.7109375" style="227" bestFit="1" customWidth="1"/>
    <col min="13367" max="13367" width="34.5703125" style="227" bestFit="1" customWidth="1"/>
    <col min="13368" max="13368" width="41.5703125" style="227" bestFit="1" customWidth="1"/>
    <col min="13369" max="13369" width="33" style="227" bestFit="1" customWidth="1"/>
    <col min="13370" max="13370" width="29.85546875" style="227" bestFit="1" customWidth="1"/>
    <col min="13371" max="13374" width="11.42578125" style="227"/>
    <col min="13375" max="13375" width="31.85546875" style="227" bestFit="1" customWidth="1"/>
    <col min="13376" max="13565" width="11.42578125" style="227"/>
    <col min="13566" max="13566" width="41.5703125" style="227" bestFit="1" customWidth="1"/>
    <col min="13567" max="13567" width="5" style="227" bestFit="1" customWidth="1"/>
    <col min="13568" max="13622" width="6.7109375" style="227" bestFit="1" customWidth="1"/>
    <col min="13623" max="13623" width="34.5703125" style="227" bestFit="1" customWidth="1"/>
    <col min="13624" max="13624" width="41.5703125" style="227" bestFit="1" customWidth="1"/>
    <col min="13625" max="13625" width="33" style="227" bestFit="1" customWidth="1"/>
    <col min="13626" max="13626" width="29.85546875" style="227" bestFit="1" customWidth="1"/>
    <col min="13627" max="13630" width="11.42578125" style="227"/>
    <col min="13631" max="13631" width="31.85546875" style="227" bestFit="1" customWidth="1"/>
    <col min="13632" max="13821" width="11.42578125" style="227"/>
    <col min="13822" max="13822" width="41.5703125" style="227" bestFit="1" customWidth="1"/>
    <col min="13823" max="13823" width="5" style="227" bestFit="1" customWidth="1"/>
    <col min="13824" max="13878" width="6.7109375" style="227" bestFit="1" customWidth="1"/>
    <col min="13879" max="13879" width="34.5703125" style="227" bestFit="1" customWidth="1"/>
    <col min="13880" max="13880" width="41.5703125" style="227" bestFit="1" customWidth="1"/>
    <col min="13881" max="13881" width="33" style="227" bestFit="1" customWidth="1"/>
    <col min="13882" max="13882" width="29.85546875" style="227" bestFit="1" customWidth="1"/>
    <col min="13883" max="13886" width="11.42578125" style="227"/>
    <col min="13887" max="13887" width="31.85546875" style="227" bestFit="1" customWidth="1"/>
    <col min="13888" max="14077" width="11.42578125" style="227"/>
    <col min="14078" max="14078" width="41.5703125" style="227" bestFit="1" customWidth="1"/>
    <col min="14079" max="14079" width="5" style="227" bestFit="1" customWidth="1"/>
    <col min="14080" max="14134" width="6.7109375" style="227" bestFit="1" customWidth="1"/>
    <col min="14135" max="14135" width="34.5703125" style="227" bestFit="1" customWidth="1"/>
    <col min="14136" max="14136" width="41.5703125" style="227" bestFit="1" customWidth="1"/>
    <col min="14137" max="14137" width="33" style="227" bestFit="1" customWidth="1"/>
    <col min="14138" max="14138" width="29.85546875" style="227" bestFit="1" customWidth="1"/>
    <col min="14139" max="14142" width="11.42578125" style="227"/>
    <col min="14143" max="14143" width="31.85546875" style="227" bestFit="1" customWidth="1"/>
    <col min="14144" max="14333" width="11.42578125" style="227"/>
    <col min="14334" max="14334" width="41.5703125" style="227" bestFit="1" customWidth="1"/>
    <col min="14335" max="14335" width="5" style="227" bestFit="1" customWidth="1"/>
    <col min="14336" max="14390" width="6.7109375" style="227" bestFit="1" customWidth="1"/>
    <col min="14391" max="14391" width="34.5703125" style="227" bestFit="1" customWidth="1"/>
    <col min="14392" max="14392" width="41.5703125" style="227" bestFit="1" customWidth="1"/>
    <col min="14393" max="14393" width="33" style="227" bestFit="1" customWidth="1"/>
    <col min="14394" max="14394" width="29.85546875" style="227" bestFit="1" customWidth="1"/>
    <col min="14395" max="14398" width="11.42578125" style="227"/>
    <col min="14399" max="14399" width="31.85546875" style="227" bestFit="1" customWidth="1"/>
    <col min="14400" max="14589" width="11.42578125" style="227"/>
    <col min="14590" max="14590" width="41.5703125" style="227" bestFit="1" customWidth="1"/>
    <col min="14591" max="14591" width="5" style="227" bestFit="1" customWidth="1"/>
    <col min="14592" max="14646" width="6.7109375" style="227" bestFit="1" customWidth="1"/>
    <col min="14647" max="14647" width="34.5703125" style="227" bestFit="1" customWidth="1"/>
    <col min="14648" max="14648" width="41.5703125" style="227" bestFit="1" customWidth="1"/>
    <col min="14649" max="14649" width="33" style="227" bestFit="1" customWidth="1"/>
    <col min="14650" max="14650" width="29.85546875" style="227" bestFit="1" customWidth="1"/>
    <col min="14651" max="14654" width="11.42578125" style="227"/>
    <col min="14655" max="14655" width="31.85546875" style="227" bestFit="1" customWidth="1"/>
    <col min="14656" max="14845" width="11.42578125" style="227"/>
    <col min="14846" max="14846" width="41.5703125" style="227" bestFit="1" customWidth="1"/>
    <col min="14847" max="14847" width="5" style="227" bestFit="1" customWidth="1"/>
    <col min="14848" max="14902" width="6.7109375" style="227" bestFit="1" customWidth="1"/>
    <col min="14903" max="14903" width="34.5703125" style="227" bestFit="1" customWidth="1"/>
    <col min="14904" max="14904" width="41.5703125" style="227" bestFit="1" customWidth="1"/>
    <col min="14905" max="14905" width="33" style="227" bestFit="1" customWidth="1"/>
    <col min="14906" max="14906" width="29.85546875" style="227" bestFit="1" customWidth="1"/>
    <col min="14907" max="14910" width="11.42578125" style="227"/>
    <col min="14911" max="14911" width="31.85546875" style="227" bestFit="1" customWidth="1"/>
    <col min="14912" max="15101" width="11.42578125" style="227"/>
    <col min="15102" max="15102" width="41.5703125" style="227" bestFit="1" customWidth="1"/>
    <col min="15103" max="15103" width="5" style="227" bestFit="1" customWidth="1"/>
    <col min="15104" max="15158" width="6.7109375" style="227" bestFit="1" customWidth="1"/>
    <col min="15159" max="15159" width="34.5703125" style="227" bestFit="1" customWidth="1"/>
    <col min="15160" max="15160" width="41.5703125" style="227" bestFit="1" customWidth="1"/>
    <col min="15161" max="15161" width="33" style="227" bestFit="1" customWidth="1"/>
    <col min="15162" max="15162" width="29.85546875" style="227" bestFit="1" customWidth="1"/>
    <col min="15163" max="15166" width="11.42578125" style="227"/>
    <col min="15167" max="15167" width="31.85546875" style="227" bestFit="1" customWidth="1"/>
    <col min="15168" max="15357" width="11.42578125" style="227"/>
    <col min="15358" max="15358" width="41.5703125" style="227" bestFit="1" customWidth="1"/>
    <col min="15359" max="15359" width="5" style="227" bestFit="1" customWidth="1"/>
    <col min="15360" max="15414" width="6.7109375" style="227" bestFit="1" customWidth="1"/>
    <col min="15415" max="15415" width="34.5703125" style="227" bestFit="1" customWidth="1"/>
    <col min="15416" max="15416" width="41.5703125" style="227" bestFit="1" customWidth="1"/>
    <col min="15417" max="15417" width="33" style="227" bestFit="1" customWidth="1"/>
    <col min="15418" max="15418" width="29.85546875" style="227" bestFit="1" customWidth="1"/>
    <col min="15419" max="15422" width="11.42578125" style="227"/>
    <col min="15423" max="15423" width="31.85546875" style="227" bestFit="1" customWidth="1"/>
    <col min="15424" max="15613" width="11.42578125" style="227"/>
    <col min="15614" max="15614" width="41.5703125" style="227" bestFit="1" customWidth="1"/>
    <col min="15615" max="15615" width="5" style="227" bestFit="1" customWidth="1"/>
    <col min="15616" max="15670" width="6.7109375" style="227" bestFit="1" customWidth="1"/>
    <col min="15671" max="15671" width="34.5703125" style="227" bestFit="1" customWidth="1"/>
    <col min="15672" max="15672" width="41.5703125" style="227" bestFit="1" customWidth="1"/>
    <col min="15673" max="15673" width="33" style="227" bestFit="1" customWidth="1"/>
    <col min="15674" max="15674" width="29.85546875" style="227" bestFit="1" customWidth="1"/>
    <col min="15675" max="15678" width="11.42578125" style="227"/>
    <col min="15679" max="15679" width="31.85546875" style="227" bestFit="1" customWidth="1"/>
    <col min="15680" max="15869" width="11.42578125" style="227"/>
    <col min="15870" max="15870" width="41.5703125" style="227" bestFit="1" customWidth="1"/>
    <col min="15871" max="15871" width="5" style="227" bestFit="1" customWidth="1"/>
    <col min="15872" max="15926" width="6.7109375" style="227" bestFit="1" customWidth="1"/>
    <col min="15927" max="15927" width="34.5703125" style="227" bestFit="1" customWidth="1"/>
    <col min="15928" max="15928" width="41.5703125" style="227" bestFit="1" customWidth="1"/>
    <col min="15929" max="15929" width="33" style="227" bestFit="1" customWidth="1"/>
    <col min="15930" max="15930" width="29.85546875" style="227" bestFit="1" customWidth="1"/>
    <col min="15931" max="15934" width="11.42578125" style="227"/>
    <col min="15935" max="15935" width="31.85546875" style="227" bestFit="1" customWidth="1"/>
    <col min="15936" max="16125" width="11.42578125" style="227"/>
    <col min="16126" max="16126" width="41.5703125" style="227" bestFit="1" customWidth="1"/>
    <col min="16127" max="16127" width="5" style="227" bestFit="1" customWidth="1"/>
    <col min="16128" max="16182" width="6.7109375" style="227" bestFit="1" customWidth="1"/>
    <col min="16183" max="16183" width="34.5703125" style="227" bestFit="1" customWidth="1"/>
    <col min="16184" max="16184" width="41.5703125" style="227" bestFit="1" customWidth="1"/>
    <col min="16185" max="16185" width="33" style="227" bestFit="1" customWidth="1"/>
    <col min="16186" max="16186" width="29.85546875" style="227" bestFit="1" customWidth="1"/>
    <col min="16187" max="16190" width="11.42578125" style="227"/>
    <col min="16191" max="16191" width="31.85546875" style="227" bestFit="1" customWidth="1"/>
    <col min="16192" max="16384" width="11.42578125" style="227"/>
  </cols>
  <sheetData>
    <row r="1" spans="1:57" s="223" customFormat="1" ht="15" x14ac:dyDescent="0.25">
      <c r="B1" s="224" t="s">
        <v>2312</v>
      </c>
      <c r="C1" s="225" t="s">
        <v>351</v>
      </c>
      <c r="D1" s="226">
        <f>YEAR('[1]Cap Inst'!J1)</f>
        <v>2000</v>
      </c>
      <c r="E1" s="226">
        <f>YEAR('[1]Cap Inst'!K1)</f>
        <v>2001</v>
      </c>
      <c r="F1" s="226">
        <f>YEAR('[1]Cap Inst'!L1)</f>
        <v>2002</v>
      </c>
      <c r="G1" s="226">
        <f>YEAR('[1]Cap Inst'!M1)</f>
        <v>2003</v>
      </c>
      <c r="H1" s="226">
        <f>YEAR('[1]Cap Inst'!N1)</f>
        <v>2004</v>
      </c>
      <c r="I1" s="226">
        <f>YEAR('[1]Cap Inst'!O1)</f>
        <v>2005</v>
      </c>
      <c r="J1" s="226">
        <f>YEAR('[1]Cap Inst'!P1)</f>
        <v>2006</v>
      </c>
      <c r="K1" s="226">
        <f>YEAR('[1]Cap Inst'!Q1)</f>
        <v>2007</v>
      </c>
      <c r="L1" s="226">
        <f>YEAR('[1]Cap Inst'!R1)</f>
        <v>2008</v>
      </c>
      <c r="M1" s="226">
        <f>YEAR('[1]Cap Inst'!S1)</f>
        <v>2009</v>
      </c>
      <c r="N1" s="226">
        <f>YEAR('[1]Cap Inst'!T1)</f>
        <v>2010</v>
      </c>
      <c r="O1" s="226">
        <f>YEAR('[1]Cap Inst'!U1)</f>
        <v>2011</v>
      </c>
      <c r="P1" s="226">
        <f>YEAR('[1]Cap Inst'!V1)</f>
        <v>2012</v>
      </c>
      <c r="Q1" s="226">
        <f>YEAR('[1]Cap Inst'!W1)</f>
        <v>2013</v>
      </c>
      <c r="R1" s="226">
        <f>YEAR('[1]Cap Inst'!X1)</f>
        <v>2014</v>
      </c>
      <c r="S1" s="226">
        <f>YEAR('[1]Cap Inst'!Y1)</f>
        <v>2015</v>
      </c>
      <c r="T1" s="226">
        <f>YEAR('[1]Cap Inst'!Z1)</f>
        <v>2016</v>
      </c>
      <c r="U1" s="226">
        <f>YEAR('[1]Cap Inst'!AA1)</f>
        <v>2017</v>
      </c>
      <c r="V1" s="226">
        <f>YEAR('[1]Cap Inst'!AB1)</f>
        <v>2018</v>
      </c>
      <c r="W1" s="226">
        <f>YEAR('[1]Cap Inst'!AC1)</f>
        <v>2019</v>
      </c>
      <c r="X1" s="226">
        <f>YEAR('[1]Cap Inst'!AD1)</f>
        <v>2020</v>
      </c>
      <c r="Y1" s="226">
        <f>YEAR('[1]Cap Inst'!AE1)</f>
        <v>2021</v>
      </c>
      <c r="Z1" s="226">
        <f>YEAR('[1]Cap Inst'!AF1)</f>
        <v>2022</v>
      </c>
      <c r="AA1" s="226">
        <f>YEAR('[1]Cap Inst'!AG1)</f>
        <v>2023</v>
      </c>
      <c r="AB1" s="226">
        <f>YEAR('[1]Cap Inst'!AH1)</f>
        <v>2024</v>
      </c>
      <c r="AC1" s="226">
        <f>YEAR('[1]Cap Inst'!AI1)</f>
        <v>2025</v>
      </c>
      <c r="AD1" s="226">
        <f>YEAR('[1]Cap Inst'!AJ1)</f>
        <v>2026</v>
      </c>
      <c r="AE1" s="226">
        <f>YEAR('[1]Cap Inst'!AK1)</f>
        <v>2027</v>
      </c>
      <c r="AF1" s="226">
        <f>YEAR('[1]Cap Inst'!AL1)</f>
        <v>2028</v>
      </c>
      <c r="AG1" s="226">
        <f>YEAR('[1]Cap Inst'!AM1)</f>
        <v>2029</v>
      </c>
      <c r="AH1" s="226">
        <f>YEAR('[1]Cap Inst'!AN1)</f>
        <v>2030</v>
      </c>
      <c r="AI1" s="226">
        <f>YEAR('[1]Cap Inst'!AO1)</f>
        <v>2031</v>
      </c>
      <c r="AJ1" s="226">
        <f>YEAR('[1]Cap Inst'!AP1)</f>
        <v>2032</v>
      </c>
      <c r="AK1" s="226">
        <f>YEAR('[1]Cap Inst'!AQ1)</f>
        <v>2033</v>
      </c>
      <c r="AL1" s="226">
        <f>YEAR('[1]Cap Inst'!AR1)</f>
        <v>2034</v>
      </c>
      <c r="AM1" s="226">
        <f>YEAR('[1]Cap Inst'!AS1)</f>
        <v>2035</v>
      </c>
      <c r="AN1" s="226">
        <f>YEAR('[1]Cap Inst'!AT1)</f>
        <v>2036</v>
      </c>
      <c r="AO1" s="226">
        <f>YEAR('[1]Cap Inst'!AU1)</f>
        <v>2037</v>
      </c>
      <c r="AP1" s="226">
        <f>YEAR('[1]Cap Inst'!AV1)</f>
        <v>2038</v>
      </c>
      <c r="AQ1" s="226">
        <f>YEAR('[1]Cap Inst'!AW1)</f>
        <v>2039</v>
      </c>
      <c r="AR1" s="226">
        <f>YEAR('[1]Cap Inst'!AX1)</f>
        <v>2040</v>
      </c>
      <c r="AS1" s="226">
        <f>YEAR('[1]Cap Inst'!AY1)</f>
        <v>2041</v>
      </c>
      <c r="AT1" s="226">
        <f>YEAR('[1]Cap Inst'!AZ1)</f>
        <v>2042</v>
      </c>
      <c r="AU1" s="226">
        <f>YEAR('[1]Cap Inst'!BA1)</f>
        <v>2043</v>
      </c>
      <c r="AV1" s="226">
        <f>YEAR('[1]Cap Inst'!BB1)</f>
        <v>2044</v>
      </c>
      <c r="AW1" s="226">
        <f>YEAR('[1]Cap Inst'!BC1)</f>
        <v>2045</v>
      </c>
      <c r="AX1" s="226">
        <f>YEAR('[1]Cap Inst'!BD1)</f>
        <v>2046</v>
      </c>
      <c r="AY1" s="226">
        <f>YEAR('[1]Cap Inst'!BE1)</f>
        <v>2047</v>
      </c>
      <c r="AZ1" s="226">
        <f>YEAR('[1]Cap Inst'!BF1)</f>
        <v>2048</v>
      </c>
      <c r="BA1" s="226">
        <f>YEAR('[1]Cap Inst'!BG1)</f>
        <v>2049</v>
      </c>
      <c r="BB1" s="226">
        <f>YEAR('[1]Cap Inst'!BH1)</f>
        <v>2050</v>
      </c>
      <c r="BC1" s="223" t="s">
        <v>2291</v>
      </c>
    </row>
    <row r="2" spans="1:57" x14ac:dyDescent="0.2">
      <c r="A2" s="307" t="s">
        <v>2314</v>
      </c>
    </row>
    <row r="3" spans="1:57" x14ac:dyDescent="0.2">
      <c r="A3" s="308"/>
      <c r="B3" s="227" t="s">
        <v>762</v>
      </c>
      <c r="C3" s="229" t="s">
        <v>2313</v>
      </c>
      <c r="D3" s="230">
        <f>'[1]Fuel Shares'!J16</f>
        <v>1</v>
      </c>
      <c r="E3" s="230">
        <f>'[1]Fuel Shares'!K16</f>
        <v>1</v>
      </c>
      <c r="F3" s="230">
        <f>'[1]Fuel Shares'!L16</f>
        <v>1</v>
      </c>
      <c r="G3" s="230">
        <f>'[1]Fuel Shares'!M16</f>
        <v>1</v>
      </c>
      <c r="H3" s="230">
        <f>'[1]Fuel Shares'!N16</f>
        <v>1</v>
      </c>
      <c r="I3" s="230">
        <f>'[1]Fuel Shares'!O16</f>
        <v>1</v>
      </c>
      <c r="J3" s="230">
        <f>'[1]Fuel Shares'!P16</f>
        <v>1</v>
      </c>
      <c r="K3" s="230">
        <f>'[1]Fuel Shares'!Q16</f>
        <v>1</v>
      </c>
      <c r="L3" s="230">
        <f>'[1]Fuel Shares'!R16</f>
        <v>1</v>
      </c>
      <c r="M3" s="230">
        <f>'[1]Fuel Shares'!S16</f>
        <v>1</v>
      </c>
      <c r="N3" s="230">
        <f>'[1]Fuel Shares'!T16</f>
        <v>1</v>
      </c>
      <c r="O3" s="230">
        <f>'[1]Fuel Shares'!U16</f>
        <v>1</v>
      </c>
      <c r="P3" s="230">
        <f>'[1]Fuel Shares'!V16</f>
        <v>1</v>
      </c>
      <c r="Q3" s="230">
        <f>'[1]Fuel Shares'!W16</f>
        <v>1</v>
      </c>
      <c r="R3" s="230">
        <f>'[1]Fuel Shares'!X16</f>
        <v>1</v>
      </c>
      <c r="S3" s="230">
        <f>'[1]Fuel Shares'!Y16</f>
        <v>1</v>
      </c>
      <c r="T3" s="230">
        <f>'[1]Fuel Shares'!Z16</f>
        <v>1</v>
      </c>
      <c r="U3" s="230">
        <f>'[1]Fuel Shares'!AA16</f>
        <v>1</v>
      </c>
      <c r="V3" s="230">
        <f>'[1]Fuel Shares'!AB16</f>
        <v>1</v>
      </c>
      <c r="W3" s="230">
        <f>'[1]Fuel Shares'!AC16</f>
        <v>1</v>
      </c>
      <c r="X3" s="230">
        <f>'[1]Fuel Shares'!AD16</f>
        <v>1</v>
      </c>
      <c r="Y3" s="230">
        <f>'[1]Fuel Shares'!AE16</f>
        <v>1</v>
      </c>
      <c r="Z3" s="230">
        <f>'[1]Fuel Shares'!AF16</f>
        <v>1</v>
      </c>
      <c r="AA3" s="230">
        <f>'[1]Fuel Shares'!AG16</f>
        <v>1</v>
      </c>
      <c r="AB3" s="230">
        <f>'[1]Fuel Shares'!AH16</f>
        <v>1</v>
      </c>
      <c r="AC3" s="230">
        <f>'[1]Fuel Shares'!AI16</f>
        <v>1</v>
      </c>
      <c r="AD3" s="230">
        <f>'[1]Fuel Shares'!AJ16</f>
        <v>1</v>
      </c>
      <c r="AE3" s="230">
        <f>'[1]Fuel Shares'!AK16</f>
        <v>1</v>
      </c>
      <c r="AF3" s="230">
        <f>'[1]Fuel Shares'!AL16</f>
        <v>1</v>
      </c>
      <c r="AG3" s="230">
        <f>'[1]Fuel Shares'!AM16</f>
        <v>1</v>
      </c>
      <c r="AH3" s="230">
        <f>'[1]Fuel Shares'!AN16</f>
        <v>1</v>
      </c>
      <c r="AI3" s="230">
        <f>'[1]Fuel Shares'!AO16</f>
        <v>1</v>
      </c>
      <c r="AJ3" s="230">
        <f>'[1]Fuel Shares'!AP16</f>
        <v>1</v>
      </c>
      <c r="AK3" s="230">
        <f>'[1]Fuel Shares'!AQ16</f>
        <v>1</v>
      </c>
      <c r="AL3" s="230">
        <f>'[1]Fuel Shares'!AR16</f>
        <v>1</v>
      </c>
      <c r="AM3" s="230">
        <f>'[1]Fuel Shares'!AS16</f>
        <v>1</v>
      </c>
      <c r="AN3" s="230">
        <f>'[1]Fuel Shares'!AT16</f>
        <v>1</v>
      </c>
      <c r="AO3" s="230">
        <f>'[1]Fuel Shares'!AU16</f>
        <v>1</v>
      </c>
      <c r="AP3" s="230">
        <f>'[1]Fuel Shares'!AV16</f>
        <v>1</v>
      </c>
      <c r="AQ3" s="230">
        <f>'[1]Fuel Shares'!AW16</f>
        <v>1</v>
      </c>
      <c r="AR3" s="230">
        <f>'[1]Fuel Shares'!AX16</f>
        <v>1</v>
      </c>
      <c r="AS3" s="230">
        <f>'[1]Fuel Shares'!AY16</f>
        <v>1</v>
      </c>
      <c r="AT3" s="230">
        <f>'[1]Fuel Shares'!AZ16</f>
        <v>1</v>
      </c>
      <c r="AU3" s="230">
        <f>'[1]Fuel Shares'!BA16</f>
        <v>1</v>
      </c>
      <c r="AV3" s="230">
        <f>'[1]Fuel Shares'!BB16</f>
        <v>1</v>
      </c>
      <c r="AW3" s="230">
        <f>'[1]Fuel Shares'!BC16</f>
        <v>1</v>
      </c>
      <c r="AX3" s="230">
        <f>'[1]Fuel Shares'!BD16</f>
        <v>1</v>
      </c>
      <c r="AY3" s="230">
        <f>'[1]Fuel Shares'!BE16</f>
        <v>1</v>
      </c>
      <c r="AZ3" s="230">
        <f>'[1]Fuel Shares'!BF16</f>
        <v>1</v>
      </c>
      <c r="BA3" s="230">
        <f>'[1]Fuel Shares'!BG16</f>
        <v>1</v>
      </c>
      <c r="BB3" s="230">
        <f>'[1]Fuel Shares'!BH16</f>
        <v>1</v>
      </c>
      <c r="BE3" s="231"/>
    </row>
    <row r="4" spans="1:57" x14ac:dyDescent="0.2">
      <c r="A4" s="308"/>
      <c r="B4" s="227" t="s">
        <v>763</v>
      </c>
      <c r="C4" s="229" t="s">
        <v>2313</v>
      </c>
      <c r="D4" s="230">
        <f>'[1]Fuel Shares'!J17</f>
        <v>0</v>
      </c>
      <c r="E4" s="230">
        <f>'[1]Fuel Shares'!K17</f>
        <v>0</v>
      </c>
      <c r="F4" s="230">
        <f>'[1]Fuel Shares'!L17</f>
        <v>0</v>
      </c>
      <c r="G4" s="230">
        <f>'[1]Fuel Shares'!M17</f>
        <v>0</v>
      </c>
      <c r="H4" s="230">
        <f>'[1]Fuel Shares'!N17</f>
        <v>0</v>
      </c>
      <c r="I4" s="230">
        <f>'[1]Fuel Shares'!O17</f>
        <v>0</v>
      </c>
      <c r="J4" s="230">
        <f>'[1]Fuel Shares'!P17</f>
        <v>0</v>
      </c>
      <c r="K4" s="230">
        <f>'[1]Fuel Shares'!Q17</f>
        <v>0</v>
      </c>
      <c r="L4" s="230">
        <f>'[1]Fuel Shares'!R17</f>
        <v>0</v>
      </c>
      <c r="M4" s="230">
        <f>'[1]Fuel Shares'!S17</f>
        <v>0</v>
      </c>
      <c r="N4" s="230">
        <f>'[1]Fuel Shares'!T17</f>
        <v>0</v>
      </c>
      <c r="O4" s="230">
        <f>'[1]Fuel Shares'!U17</f>
        <v>0</v>
      </c>
      <c r="P4" s="230">
        <f>'[1]Fuel Shares'!V17</f>
        <v>0</v>
      </c>
      <c r="Q4" s="230">
        <f>'[1]Fuel Shares'!W17</f>
        <v>0</v>
      </c>
      <c r="R4" s="230">
        <f>'[1]Fuel Shares'!X17</f>
        <v>0</v>
      </c>
      <c r="S4" s="230">
        <f>'[1]Fuel Shares'!Y17</f>
        <v>0</v>
      </c>
      <c r="T4" s="230">
        <f>'[1]Fuel Shares'!Z17</f>
        <v>0</v>
      </c>
      <c r="U4" s="230">
        <f>'[1]Fuel Shares'!AA17</f>
        <v>0</v>
      </c>
      <c r="V4" s="230">
        <f>'[1]Fuel Shares'!AB17</f>
        <v>0</v>
      </c>
      <c r="W4" s="230">
        <f>'[1]Fuel Shares'!AC17</f>
        <v>0</v>
      </c>
      <c r="X4" s="230">
        <f>'[1]Fuel Shares'!AD17</f>
        <v>0</v>
      </c>
      <c r="Y4" s="230">
        <f>'[1]Fuel Shares'!AE17</f>
        <v>0</v>
      </c>
      <c r="Z4" s="230">
        <f>'[1]Fuel Shares'!AF17</f>
        <v>0</v>
      </c>
      <c r="AA4" s="230">
        <f>'[1]Fuel Shares'!AG17</f>
        <v>0</v>
      </c>
      <c r="AB4" s="230">
        <f>'[1]Fuel Shares'!AH17</f>
        <v>0</v>
      </c>
      <c r="AC4" s="230">
        <f>'[1]Fuel Shares'!AI17</f>
        <v>0</v>
      </c>
      <c r="AD4" s="230">
        <f>'[1]Fuel Shares'!AJ17</f>
        <v>0</v>
      </c>
      <c r="AE4" s="230">
        <f>'[1]Fuel Shares'!AK17</f>
        <v>0</v>
      </c>
      <c r="AF4" s="230">
        <f>'[1]Fuel Shares'!AL17</f>
        <v>0</v>
      </c>
      <c r="AG4" s="230">
        <f>'[1]Fuel Shares'!AM17</f>
        <v>0</v>
      </c>
      <c r="AH4" s="230">
        <f>'[1]Fuel Shares'!AN17</f>
        <v>0</v>
      </c>
      <c r="AI4" s="230">
        <f>'[1]Fuel Shares'!AO17</f>
        <v>0</v>
      </c>
      <c r="AJ4" s="230">
        <f>'[1]Fuel Shares'!AP17</f>
        <v>0</v>
      </c>
      <c r="AK4" s="230">
        <f>'[1]Fuel Shares'!AQ17</f>
        <v>0</v>
      </c>
      <c r="AL4" s="230">
        <f>'[1]Fuel Shares'!AR17</f>
        <v>0</v>
      </c>
      <c r="AM4" s="230">
        <f>'[1]Fuel Shares'!AS17</f>
        <v>0</v>
      </c>
      <c r="AN4" s="230">
        <f>'[1]Fuel Shares'!AT17</f>
        <v>0</v>
      </c>
      <c r="AO4" s="230">
        <f>'[1]Fuel Shares'!AU17</f>
        <v>0</v>
      </c>
      <c r="AP4" s="230">
        <f>'[1]Fuel Shares'!AV17</f>
        <v>0</v>
      </c>
      <c r="AQ4" s="230">
        <f>'[1]Fuel Shares'!AW17</f>
        <v>0</v>
      </c>
      <c r="AR4" s="230">
        <f>'[1]Fuel Shares'!AX17</f>
        <v>0</v>
      </c>
      <c r="AS4" s="230">
        <f>'[1]Fuel Shares'!AY17</f>
        <v>0</v>
      </c>
      <c r="AT4" s="230">
        <f>'[1]Fuel Shares'!AZ17</f>
        <v>0</v>
      </c>
      <c r="AU4" s="230">
        <f>'[1]Fuel Shares'!BA17</f>
        <v>0</v>
      </c>
      <c r="AV4" s="230">
        <f>'[1]Fuel Shares'!BB17</f>
        <v>0</v>
      </c>
      <c r="AW4" s="230">
        <f>'[1]Fuel Shares'!BC17</f>
        <v>0</v>
      </c>
      <c r="AX4" s="230">
        <f>'[1]Fuel Shares'!BD17</f>
        <v>0</v>
      </c>
      <c r="AY4" s="230">
        <f>'[1]Fuel Shares'!BE17</f>
        <v>0</v>
      </c>
      <c r="AZ4" s="230">
        <f>'[1]Fuel Shares'!BF17</f>
        <v>0</v>
      </c>
      <c r="BA4" s="230">
        <f>'[1]Fuel Shares'!BG17</f>
        <v>0</v>
      </c>
      <c r="BB4" s="230">
        <f>'[1]Fuel Shares'!BH17</f>
        <v>0</v>
      </c>
    </row>
    <row r="5" spans="1:57" x14ac:dyDescent="0.2">
      <c r="A5" s="308"/>
      <c r="B5" s="227" t="s">
        <v>764</v>
      </c>
      <c r="C5" s="229" t="s">
        <v>2313</v>
      </c>
      <c r="D5" s="230">
        <f>'[1]Fuel Shares'!J18</f>
        <v>0</v>
      </c>
      <c r="E5" s="230">
        <f>'[1]Fuel Shares'!K18</f>
        <v>0</v>
      </c>
      <c r="F5" s="230">
        <f>'[1]Fuel Shares'!L18</f>
        <v>0</v>
      </c>
      <c r="G5" s="230">
        <f>'[1]Fuel Shares'!M18</f>
        <v>0</v>
      </c>
      <c r="H5" s="230">
        <f>'[1]Fuel Shares'!N18</f>
        <v>0</v>
      </c>
      <c r="I5" s="230">
        <f>'[1]Fuel Shares'!O18</f>
        <v>0</v>
      </c>
      <c r="J5" s="230">
        <f>'[1]Fuel Shares'!P18</f>
        <v>0</v>
      </c>
      <c r="K5" s="230">
        <f>'[1]Fuel Shares'!Q18</f>
        <v>0</v>
      </c>
      <c r="L5" s="230">
        <f>'[1]Fuel Shares'!R18</f>
        <v>0</v>
      </c>
      <c r="M5" s="230">
        <f>'[1]Fuel Shares'!S18</f>
        <v>0</v>
      </c>
      <c r="N5" s="230">
        <f>'[1]Fuel Shares'!T18</f>
        <v>0</v>
      </c>
      <c r="O5" s="230">
        <f>'[1]Fuel Shares'!U18</f>
        <v>0</v>
      </c>
      <c r="P5" s="230">
        <f>'[1]Fuel Shares'!V18</f>
        <v>0</v>
      </c>
      <c r="Q5" s="230">
        <f>'[1]Fuel Shares'!W18</f>
        <v>0</v>
      </c>
      <c r="R5" s="230">
        <f>'[1]Fuel Shares'!X18</f>
        <v>0</v>
      </c>
      <c r="S5" s="230">
        <f>'[1]Fuel Shares'!Y18</f>
        <v>0</v>
      </c>
      <c r="T5" s="230">
        <f>'[1]Fuel Shares'!Z18</f>
        <v>0</v>
      </c>
      <c r="U5" s="230">
        <f>'[1]Fuel Shares'!AA18</f>
        <v>0</v>
      </c>
      <c r="V5" s="230">
        <f>'[1]Fuel Shares'!AB18</f>
        <v>0</v>
      </c>
      <c r="W5" s="230">
        <f>'[1]Fuel Shares'!AC18</f>
        <v>0</v>
      </c>
      <c r="X5" s="230">
        <f>'[1]Fuel Shares'!AD18</f>
        <v>0</v>
      </c>
      <c r="Y5" s="230">
        <f>'[1]Fuel Shares'!AE18</f>
        <v>0</v>
      </c>
      <c r="Z5" s="230">
        <f>'[1]Fuel Shares'!AF18</f>
        <v>0</v>
      </c>
      <c r="AA5" s="230">
        <f>'[1]Fuel Shares'!AG18</f>
        <v>0</v>
      </c>
      <c r="AB5" s="230">
        <f>'[1]Fuel Shares'!AH18</f>
        <v>0</v>
      </c>
      <c r="AC5" s="230">
        <f>'[1]Fuel Shares'!AI18</f>
        <v>0</v>
      </c>
      <c r="AD5" s="230">
        <f>'[1]Fuel Shares'!AJ18</f>
        <v>0</v>
      </c>
      <c r="AE5" s="230">
        <f>'[1]Fuel Shares'!AK18</f>
        <v>0</v>
      </c>
      <c r="AF5" s="230">
        <f>'[1]Fuel Shares'!AL18</f>
        <v>0</v>
      </c>
      <c r="AG5" s="230">
        <f>'[1]Fuel Shares'!AM18</f>
        <v>0</v>
      </c>
      <c r="AH5" s="230">
        <f>'[1]Fuel Shares'!AN18</f>
        <v>0</v>
      </c>
      <c r="AI5" s="230">
        <f>'[1]Fuel Shares'!AO18</f>
        <v>0</v>
      </c>
      <c r="AJ5" s="230">
        <f>'[1]Fuel Shares'!AP18</f>
        <v>0</v>
      </c>
      <c r="AK5" s="230">
        <f>'[1]Fuel Shares'!AQ18</f>
        <v>0</v>
      </c>
      <c r="AL5" s="230">
        <f>'[1]Fuel Shares'!AR18</f>
        <v>0</v>
      </c>
      <c r="AM5" s="230">
        <f>'[1]Fuel Shares'!AS18</f>
        <v>0</v>
      </c>
      <c r="AN5" s="230">
        <f>'[1]Fuel Shares'!AT18</f>
        <v>0</v>
      </c>
      <c r="AO5" s="230">
        <f>'[1]Fuel Shares'!AU18</f>
        <v>0</v>
      </c>
      <c r="AP5" s="230">
        <f>'[1]Fuel Shares'!AV18</f>
        <v>0</v>
      </c>
      <c r="AQ5" s="230">
        <f>'[1]Fuel Shares'!AW18</f>
        <v>0</v>
      </c>
      <c r="AR5" s="230">
        <f>'[1]Fuel Shares'!AX18</f>
        <v>0</v>
      </c>
      <c r="AS5" s="230">
        <f>'[1]Fuel Shares'!AY18</f>
        <v>0</v>
      </c>
      <c r="AT5" s="230">
        <f>'[1]Fuel Shares'!AZ18</f>
        <v>0</v>
      </c>
      <c r="AU5" s="230">
        <f>'[1]Fuel Shares'!BA18</f>
        <v>0</v>
      </c>
      <c r="AV5" s="230">
        <f>'[1]Fuel Shares'!BB18</f>
        <v>0</v>
      </c>
      <c r="AW5" s="230">
        <f>'[1]Fuel Shares'!BC18</f>
        <v>0</v>
      </c>
      <c r="AX5" s="230">
        <f>'[1]Fuel Shares'!BD18</f>
        <v>0</v>
      </c>
      <c r="AY5" s="230">
        <f>'[1]Fuel Shares'!BE18</f>
        <v>0</v>
      </c>
      <c r="AZ5" s="230">
        <f>'[1]Fuel Shares'!BF18</f>
        <v>0</v>
      </c>
      <c r="BA5" s="230">
        <f>'[1]Fuel Shares'!BG18</f>
        <v>0</v>
      </c>
      <c r="BB5" s="230">
        <f>'[1]Fuel Shares'!BH18</f>
        <v>0</v>
      </c>
    </row>
    <row r="6" spans="1:57" x14ac:dyDescent="0.2">
      <c r="A6" s="308"/>
      <c r="D6" s="230"/>
      <c r="E6" s="230"/>
      <c r="F6" s="230"/>
      <c r="G6" s="230"/>
      <c r="H6" s="230"/>
      <c r="I6" s="230"/>
      <c r="J6" s="230"/>
      <c r="K6" s="230"/>
      <c r="L6" s="230"/>
      <c r="M6" s="230"/>
      <c r="N6" s="230"/>
      <c r="O6" s="230"/>
      <c r="P6" s="230"/>
      <c r="Q6" s="230"/>
      <c r="R6" s="230"/>
      <c r="S6" s="230"/>
      <c r="T6" s="230"/>
      <c r="U6" s="230"/>
      <c r="V6" s="230"/>
      <c r="W6" s="230"/>
      <c r="X6" s="230"/>
      <c r="Y6" s="230"/>
      <c r="Z6" s="230"/>
      <c r="AA6" s="230"/>
      <c r="AB6" s="230"/>
      <c r="AC6" s="230"/>
      <c r="AD6" s="230"/>
      <c r="AE6" s="230"/>
      <c r="AF6" s="230"/>
      <c r="AG6" s="230"/>
      <c r="AH6" s="230"/>
      <c r="AI6" s="230"/>
      <c r="AJ6" s="230"/>
      <c r="AK6" s="230"/>
      <c r="AL6" s="230"/>
      <c r="AM6" s="230"/>
      <c r="AN6" s="230"/>
      <c r="AO6" s="230"/>
      <c r="AP6" s="230"/>
      <c r="AQ6" s="230"/>
      <c r="AR6" s="230"/>
      <c r="AS6" s="230"/>
      <c r="AT6" s="230"/>
      <c r="AU6" s="230"/>
      <c r="AV6" s="230"/>
      <c r="AW6" s="230"/>
      <c r="AX6" s="230"/>
      <c r="AY6" s="230"/>
      <c r="AZ6" s="230"/>
      <c r="BA6" s="230"/>
      <c r="BB6" s="230"/>
    </row>
    <row r="7" spans="1:57" x14ac:dyDescent="0.2">
      <c r="A7" s="308"/>
      <c r="B7" s="227" t="s">
        <v>722</v>
      </c>
      <c r="C7" s="229" t="s">
        <v>2313</v>
      </c>
      <c r="D7" s="230">
        <f>'[1]Fuel Shares'!J26</f>
        <v>1</v>
      </c>
      <c r="E7" s="230">
        <f>'[1]Fuel Shares'!K26</f>
        <v>0.99999999999999989</v>
      </c>
      <c r="F7" s="230">
        <f>'[1]Fuel Shares'!L26</f>
        <v>1</v>
      </c>
      <c r="G7" s="230">
        <f>'[1]Fuel Shares'!M26</f>
        <v>1</v>
      </c>
      <c r="H7" s="230">
        <f>'[1]Fuel Shares'!N26</f>
        <v>1</v>
      </c>
      <c r="I7" s="230">
        <f>'[1]Fuel Shares'!O26</f>
        <v>1</v>
      </c>
      <c r="J7" s="230">
        <f>'[1]Fuel Shares'!P26</f>
        <v>1</v>
      </c>
      <c r="K7" s="230">
        <f>'[1]Fuel Shares'!Q26</f>
        <v>1</v>
      </c>
      <c r="L7" s="230">
        <f>'[1]Fuel Shares'!R26</f>
        <v>1</v>
      </c>
      <c r="M7" s="230">
        <f>'[1]Fuel Shares'!S26</f>
        <v>0.99999999999999989</v>
      </c>
      <c r="N7" s="230">
        <f>'[1]Fuel Shares'!T26</f>
        <v>1</v>
      </c>
      <c r="O7" s="230">
        <f>'[1]Fuel Shares'!U26</f>
        <v>1</v>
      </c>
      <c r="P7" s="230">
        <f>'[1]Fuel Shares'!V26</f>
        <v>1</v>
      </c>
      <c r="Q7" s="230">
        <f>'[1]Fuel Shares'!W26</f>
        <v>1</v>
      </c>
      <c r="R7" s="230">
        <f>'[1]Fuel Shares'!X26</f>
        <v>1</v>
      </c>
      <c r="S7" s="230">
        <f>'[1]Fuel Shares'!Y26</f>
        <v>1</v>
      </c>
      <c r="T7" s="230">
        <f>'[1]Fuel Shares'!Z26</f>
        <v>1</v>
      </c>
      <c r="U7" s="230">
        <f>'[1]Fuel Shares'!AA26</f>
        <v>1</v>
      </c>
      <c r="V7" s="230">
        <f>'[1]Fuel Shares'!AB26</f>
        <v>1.0000000000000002</v>
      </c>
      <c r="W7" s="230">
        <f>'[1]Fuel Shares'!AC26</f>
        <v>1</v>
      </c>
      <c r="X7" s="230">
        <f>'[1]Fuel Shares'!AD26</f>
        <v>1</v>
      </c>
      <c r="Y7" s="230">
        <f>'[1]Fuel Shares'!AE26</f>
        <v>1</v>
      </c>
      <c r="Z7" s="230">
        <f>'[1]Fuel Shares'!AF26</f>
        <v>1</v>
      </c>
      <c r="AA7" s="230">
        <f>'[1]Fuel Shares'!AG26</f>
        <v>1</v>
      </c>
      <c r="AB7" s="230">
        <f>'[1]Fuel Shares'!AH26</f>
        <v>1</v>
      </c>
      <c r="AC7" s="230">
        <f>'[1]Fuel Shares'!AI26</f>
        <v>1</v>
      </c>
      <c r="AD7" s="230">
        <f>'[1]Fuel Shares'!AJ26</f>
        <v>1</v>
      </c>
      <c r="AE7" s="230">
        <f>'[1]Fuel Shares'!AK26</f>
        <v>1</v>
      </c>
      <c r="AF7" s="230">
        <f>'[1]Fuel Shares'!AL26</f>
        <v>1</v>
      </c>
      <c r="AG7" s="230">
        <f>'[1]Fuel Shares'!AM26</f>
        <v>0.99999999999999989</v>
      </c>
      <c r="AH7" s="230">
        <f>'[1]Fuel Shares'!AN26</f>
        <v>1</v>
      </c>
      <c r="AI7" s="230">
        <f>'[1]Fuel Shares'!AO26</f>
        <v>1.0000000000000002</v>
      </c>
      <c r="AJ7" s="230">
        <f>'[1]Fuel Shares'!AP26</f>
        <v>1</v>
      </c>
      <c r="AK7" s="230">
        <f>'[1]Fuel Shares'!AQ26</f>
        <v>1</v>
      </c>
      <c r="AL7" s="230">
        <f>'[1]Fuel Shares'!AR26</f>
        <v>1</v>
      </c>
      <c r="AM7" s="230">
        <f>'[1]Fuel Shares'!AS26</f>
        <v>1</v>
      </c>
      <c r="AN7" s="230">
        <f>'[1]Fuel Shares'!AT26</f>
        <v>1</v>
      </c>
      <c r="AO7" s="230">
        <f>'[1]Fuel Shares'!AU26</f>
        <v>1</v>
      </c>
      <c r="AP7" s="230">
        <f>'[1]Fuel Shares'!AV26</f>
        <v>1</v>
      </c>
      <c r="AQ7" s="230">
        <f>'[1]Fuel Shares'!AW26</f>
        <v>1</v>
      </c>
      <c r="AR7" s="230">
        <f>'[1]Fuel Shares'!AX26</f>
        <v>1.0000000000000002</v>
      </c>
      <c r="AS7" s="230">
        <f>'[1]Fuel Shares'!AY26</f>
        <v>0.9937707996946451</v>
      </c>
      <c r="AT7" s="230">
        <f>'[1]Fuel Shares'!AZ26</f>
        <v>0.98555000721627606</v>
      </c>
      <c r="AU7" s="230">
        <f>'[1]Fuel Shares'!BA26</f>
        <v>0.97666533478715123</v>
      </c>
      <c r="AV7" s="230">
        <f>'[1]Fuel Shares'!BB26</f>
        <v>0.96844449462952864</v>
      </c>
      <c r="AW7" s="230">
        <f>'[1]Fuel Shares'!BC26</f>
        <v>0.96221519896566599</v>
      </c>
      <c r="AX7" s="230">
        <f>'[1]Fuel Shares'!BD26</f>
        <v>0.95894358708289196</v>
      </c>
      <c r="AY7" s="230">
        <f>'[1]Fuel Shares'!BE26</f>
        <v>0.95814950652882103</v>
      </c>
      <c r="AZ7" s="230">
        <f>'[1]Fuel Shares'!BF26</f>
        <v>0.95899123191613633</v>
      </c>
      <c r="BA7" s="230">
        <f>'[1]Fuel Shares'!BG26</f>
        <v>0.96062703785752335</v>
      </c>
      <c r="BB7" s="230">
        <f>'[1]Fuel Shares'!BH26</f>
        <v>0.96221519896566599</v>
      </c>
    </row>
    <row r="8" spans="1:57" x14ac:dyDescent="0.2">
      <c r="A8" s="308"/>
      <c r="B8" s="227" t="s">
        <v>723</v>
      </c>
      <c r="C8" s="229" t="s">
        <v>2313</v>
      </c>
      <c r="D8" s="230">
        <f>'[1]Fuel Shares'!J27</f>
        <v>0</v>
      </c>
      <c r="E8" s="230">
        <f>'[1]Fuel Shares'!K27</f>
        <v>0</v>
      </c>
      <c r="F8" s="230">
        <f>'[1]Fuel Shares'!L27</f>
        <v>0</v>
      </c>
      <c r="G8" s="230">
        <f>'[1]Fuel Shares'!M27</f>
        <v>0</v>
      </c>
      <c r="H8" s="230">
        <f>'[1]Fuel Shares'!N27</f>
        <v>0</v>
      </c>
      <c r="I8" s="230">
        <f>'[1]Fuel Shares'!O27</f>
        <v>0</v>
      </c>
      <c r="J8" s="230">
        <f>'[1]Fuel Shares'!P27</f>
        <v>0</v>
      </c>
      <c r="K8" s="230">
        <f>'[1]Fuel Shares'!Q27</f>
        <v>0</v>
      </c>
      <c r="L8" s="230">
        <f>'[1]Fuel Shares'!R27</f>
        <v>0</v>
      </c>
      <c r="M8" s="230">
        <f>'[1]Fuel Shares'!S27</f>
        <v>0</v>
      </c>
      <c r="N8" s="230">
        <f>'[1]Fuel Shares'!T27</f>
        <v>0</v>
      </c>
      <c r="O8" s="230">
        <f>'[1]Fuel Shares'!U27</f>
        <v>0</v>
      </c>
      <c r="P8" s="230">
        <f>'[1]Fuel Shares'!V27</f>
        <v>0</v>
      </c>
      <c r="Q8" s="230">
        <f>'[1]Fuel Shares'!W27</f>
        <v>0</v>
      </c>
      <c r="R8" s="230">
        <f>'[1]Fuel Shares'!X27</f>
        <v>0</v>
      </c>
      <c r="S8" s="230">
        <f>'[1]Fuel Shares'!Y27</f>
        <v>0</v>
      </c>
      <c r="T8" s="230">
        <f>'[1]Fuel Shares'!Z27</f>
        <v>0</v>
      </c>
      <c r="U8" s="230">
        <f>'[1]Fuel Shares'!AA27</f>
        <v>0</v>
      </c>
      <c r="V8" s="230">
        <f>'[1]Fuel Shares'!AB27</f>
        <v>0</v>
      </c>
      <c r="W8" s="230">
        <f>'[1]Fuel Shares'!AC27</f>
        <v>0</v>
      </c>
      <c r="X8" s="230">
        <f>'[1]Fuel Shares'!AD27</f>
        <v>0</v>
      </c>
      <c r="Y8" s="230">
        <f>'[1]Fuel Shares'!AE27</f>
        <v>0</v>
      </c>
      <c r="Z8" s="230">
        <f>'[1]Fuel Shares'!AF27</f>
        <v>0</v>
      </c>
      <c r="AA8" s="230">
        <f>'[1]Fuel Shares'!AG27</f>
        <v>0</v>
      </c>
      <c r="AB8" s="230">
        <f>'[1]Fuel Shares'!AH27</f>
        <v>0</v>
      </c>
      <c r="AC8" s="230">
        <f>'[1]Fuel Shares'!AI27</f>
        <v>0</v>
      </c>
      <c r="AD8" s="230">
        <f>'[1]Fuel Shares'!AJ27</f>
        <v>0</v>
      </c>
      <c r="AE8" s="230">
        <f>'[1]Fuel Shares'!AK27</f>
        <v>0</v>
      </c>
      <c r="AF8" s="230">
        <f>'[1]Fuel Shares'!AL27</f>
        <v>0</v>
      </c>
      <c r="AG8" s="230">
        <f>'[1]Fuel Shares'!AM27</f>
        <v>0</v>
      </c>
      <c r="AH8" s="230">
        <f>'[1]Fuel Shares'!AN27</f>
        <v>0</v>
      </c>
      <c r="AI8" s="230">
        <f>'[1]Fuel Shares'!AO27</f>
        <v>0</v>
      </c>
      <c r="AJ8" s="230">
        <f>'[1]Fuel Shares'!AP27</f>
        <v>0</v>
      </c>
      <c r="AK8" s="230">
        <f>'[1]Fuel Shares'!AQ27</f>
        <v>0</v>
      </c>
      <c r="AL8" s="230">
        <f>'[1]Fuel Shares'!AR27</f>
        <v>0</v>
      </c>
      <c r="AM8" s="230">
        <f>'[1]Fuel Shares'!AS27</f>
        <v>0</v>
      </c>
      <c r="AN8" s="230">
        <f>'[1]Fuel Shares'!AT27</f>
        <v>0</v>
      </c>
      <c r="AO8" s="230">
        <f>'[1]Fuel Shares'!AU27</f>
        <v>0</v>
      </c>
      <c r="AP8" s="230">
        <f>'[1]Fuel Shares'!AV27</f>
        <v>0</v>
      </c>
      <c r="AQ8" s="230">
        <f>'[1]Fuel Shares'!AW27</f>
        <v>0</v>
      </c>
      <c r="AR8" s="230">
        <f>'[1]Fuel Shares'!AX27</f>
        <v>0</v>
      </c>
      <c r="AS8" s="230">
        <f>'[1]Fuel Shares'!AY27</f>
        <v>0</v>
      </c>
      <c r="AT8" s="230">
        <f>'[1]Fuel Shares'!AZ27</f>
        <v>0</v>
      </c>
      <c r="AU8" s="230">
        <f>'[1]Fuel Shares'!BA27</f>
        <v>0</v>
      </c>
      <c r="AV8" s="230">
        <f>'[1]Fuel Shares'!BB27</f>
        <v>0</v>
      </c>
      <c r="AW8" s="230">
        <f>'[1]Fuel Shares'!BC27</f>
        <v>0</v>
      </c>
      <c r="AX8" s="230">
        <f>'[1]Fuel Shares'!BD27</f>
        <v>0</v>
      </c>
      <c r="AY8" s="230">
        <f>'[1]Fuel Shares'!BE27</f>
        <v>0</v>
      </c>
      <c r="AZ8" s="230">
        <f>'[1]Fuel Shares'!BF27</f>
        <v>0</v>
      </c>
      <c r="BA8" s="230">
        <f>'[1]Fuel Shares'!BG27</f>
        <v>0</v>
      </c>
      <c r="BB8" s="230">
        <f>'[1]Fuel Shares'!BH27</f>
        <v>0</v>
      </c>
    </row>
    <row r="9" spans="1:57" x14ac:dyDescent="0.2">
      <c r="A9" s="308"/>
      <c r="B9" s="227" t="s">
        <v>724</v>
      </c>
      <c r="C9" s="229" t="s">
        <v>2313</v>
      </c>
      <c r="D9" s="230">
        <f>'[1]Fuel Shares'!J28</f>
        <v>0</v>
      </c>
      <c r="E9" s="230">
        <f>'[1]Fuel Shares'!K28</f>
        <v>1.5830675641448654E-16</v>
      </c>
      <c r="F9" s="230">
        <f>'[1]Fuel Shares'!L28</f>
        <v>0</v>
      </c>
      <c r="G9" s="230">
        <f>'[1]Fuel Shares'!M28</f>
        <v>0</v>
      </c>
      <c r="H9" s="230">
        <f>'[1]Fuel Shares'!N28</f>
        <v>0</v>
      </c>
      <c r="I9" s="230">
        <f>'[1]Fuel Shares'!O28</f>
        <v>0</v>
      </c>
      <c r="J9" s="230">
        <f>'[1]Fuel Shares'!P28</f>
        <v>0</v>
      </c>
      <c r="K9" s="230">
        <f>'[1]Fuel Shares'!Q28</f>
        <v>0</v>
      </c>
      <c r="L9" s="230">
        <f>'[1]Fuel Shares'!R28</f>
        <v>0</v>
      </c>
      <c r="M9" s="230">
        <f>'[1]Fuel Shares'!S28</f>
        <v>1.5339349767356868E-16</v>
      </c>
      <c r="N9" s="230">
        <f>'[1]Fuel Shares'!T28</f>
        <v>0</v>
      </c>
      <c r="O9" s="230">
        <f>'[1]Fuel Shares'!U28</f>
        <v>0</v>
      </c>
      <c r="P9" s="230">
        <f>'[1]Fuel Shares'!V28</f>
        <v>0</v>
      </c>
      <c r="Q9" s="230">
        <f>'[1]Fuel Shares'!W28</f>
        <v>0</v>
      </c>
      <c r="R9" s="230">
        <f>'[1]Fuel Shares'!X28</f>
        <v>0</v>
      </c>
      <c r="S9" s="230">
        <f>'[1]Fuel Shares'!Y28</f>
        <v>0</v>
      </c>
      <c r="T9" s="230">
        <f>'[1]Fuel Shares'!Z28</f>
        <v>0</v>
      </c>
      <c r="U9" s="230">
        <f>'[1]Fuel Shares'!AA28</f>
        <v>0</v>
      </c>
      <c r="V9" s="230">
        <f>'[1]Fuel Shares'!AB28</f>
        <v>-1.2637188811258663E-16</v>
      </c>
      <c r="W9" s="230">
        <f>'[1]Fuel Shares'!AC28</f>
        <v>0</v>
      </c>
      <c r="X9" s="230">
        <f>'[1]Fuel Shares'!AD28</f>
        <v>0</v>
      </c>
      <c r="Y9" s="230">
        <f>'[1]Fuel Shares'!AE28</f>
        <v>0</v>
      </c>
      <c r="Z9" s="230">
        <f>'[1]Fuel Shares'!AF28</f>
        <v>0</v>
      </c>
      <c r="AA9" s="230">
        <f>'[1]Fuel Shares'!AG28</f>
        <v>0</v>
      </c>
      <c r="AB9" s="230">
        <f>'[1]Fuel Shares'!AH28</f>
        <v>0</v>
      </c>
      <c r="AC9" s="230">
        <f>'[1]Fuel Shares'!AI28</f>
        <v>0</v>
      </c>
      <c r="AD9" s="230">
        <f>'[1]Fuel Shares'!AJ28</f>
        <v>0</v>
      </c>
      <c r="AE9" s="230">
        <f>'[1]Fuel Shares'!AK28</f>
        <v>0</v>
      </c>
      <c r="AF9" s="230">
        <f>'[1]Fuel Shares'!AL28</f>
        <v>0</v>
      </c>
      <c r="AG9" s="230">
        <f>'[1]Fuel Shares'!AM28</f>
        <v>1.4208739617275524E-16</v>
      </c>
      <c r="AH9" s="230">
        <f>'[1]Fuel Shares'!AN28</f>
        <v>0</v>
      </c>
      <c r="AI9" s="230">
        <f>'[1]Fuel Shares'!AO28</f>
        <v>-1.2131667222792377E-16</v>
      </c>
      <c r="AJ9" s="230">
        <f>'[1]Fuel Shares'!AP28</f>
        <v>0</v>
      </c>
      <c r="AK9" s="230">
        <f>'[1]Fuel Shares'!AQ28</f>
        <v>0</v>
      </c>
      <c r="AL9" s="230">
        <f>'[1]Fuel Shares'!AR28</f>
        <v>0</v>
      </c>
      <c r="AM9" s="230">
        <f>'[1]Fuel Shares'!AS28</f>
        <v>0</v>
      </c>
      <c r="AN9" s="230">
        <f>'[1]Fuel Shares'!AT28</f>
        <v>0</v>
      </c>
      <c r="AO9" s="230">
        <f>'[1]Fuel Shares'!AU28</f>
        <v>0</v>
      </c>
      <c r="AP9" s="230">
        <f>'[1]Fuel Shares'!AV28</f>
        <v>0</v>
      </c>
      <c r="AQ9" s="230">
        <f>'[1]Fuel Shares'!AW28</f>
        <v>0</v>
      </c>
      <c r="AR9" s="230">
        <f>'[1]Fuel Shares'!AX28</f>
        <v>-1.5218264048166157E-16</v>
      </c>
      <c r="AS9" s="230">
        <f>'[1]Fuel Shares'!AY28</f>
        <v>6.2292003053549339E-3</v>
      </c>
      <c r="AT9" s="230">
        <f>'[1]Fuel Shares'!AZ28</f>
        <v>1.4449992783723964E-2</v>
      </c>
      <c r="AU9" s="230">
        <f>'[1]Fuel Shares'!BA28</f>
        <v>2.3334665212848729E-2</v>
      </c>
      <c r="AV9" s="230">
        <f>'[1]Fuel Shares'!BB28</f>
        <v>3.1555505370471332E-2</v>
      </c>
      <c r="AW9" s="230">
        <f>'[1]Fuel Shares'!BC28</f>
        <v>3.7784801034334049E-2</v>
      </c>
      <c r="AX9" s="230">
        <f>'[1]Fuel Shares'!BD28</f>
        <v>4.1056412917107987E-2</v>
      </c>
      <c r="AY9" s="230">
        <f>'[1]Fuel Shares'!BE28</f>
        <v>4.1850493471179008E-2</v>
      </c>
      <c r="AZ9" s="230">
        <f>'[1]Fuel Shares'!BF28</f>
        <v>4.1008768083863667E-2</v>
      </c>
      <c r="BA9" s="230">
        <f>'[1]Fuel Shares'!BG28</f>
        <v>3.9372962142476702E-2</v>
      </c>
      <c r="BB9" s="230">
        <f>'[1]Fuel Shares'!BH28</f>
        <v>3.7784801034334035E-2</v>
      </c>
    </row>
    <row r="10" spans="1:57" x14ac:dyDescent="0.2">
      <c r="A10" s="308"/>
      <c r="D10" s="230"/>
      <c r="E10" s="230"/>
      <c r="F10" s="230"/>
      <c r="G10" s="230"/>
      <c r="H10" s="230"/>
      <c r="I10" s="230"/>
      <c r="J10" s="230"/>
      <c r="K10" s="230"/>
      <c r="L10" s="230"/>
      <c r="M10" s="230"/>
      <c r="N10" s="230"/>
      <c r="O10" s="230"/>
      <c r="P10" s="230"/>
      <c r="Q10" s="230"/>
      <c r="R10" s="230"/>
      <c r="S10" s="230"/>
      <c r="T10" s="230"/>
      <c r="U10" s="230"/>
      <c r="V10" s="230"/>
      <c r="W10" s="230"/>
      <c r="X10" s="230"/>
      <c r="Y10" s="230"/>
      <c r="Z10" s="230"/>
      <c r="AA10" s="230"/>
      <c r="AB10" s="230"/>
      <c r="AC10" s="230"/>
      <c r="AD10" s="230"/>
      <c r="AE10" s="230"/>
      <c r="AF10" s="230"/>
      <c r="AG10" s="230"/>
      <c r="AH10" s="230"/>
      <c r="AI10" s="230"/>
      <c r="AJ10" s="230"/>
      <c r="AK10" s="230"/>
      <c r="AL10" s="230"/>
      <c r="AM10" s="230"/>
      <c r="AN10" s="230"/>
      <c r="AO10" s="230"/>
      <c r="AP10" s="230"/>
      <c r="AQ10" s="230"/>
      <c r="AR10" s="230"/>
      <c r="AS10" s="230"/>
      <c r="AT10" s="230"/>
      <c r="AU10" s="230"/>
      <c r="AV10" s="230"/>
      <c r="AW10" s="230"/>
      <c r="AX10" s="230"/>
      <c r="AY10" s="230"/>
      <c r="AZ10" s="230"/>
      <c r="BA10" s="230"/>
      <c r="BB10" s="230"/>
    </row>
    <row r="11" spans="1:57" x14ac:dyDescent="0.2">
      <c r="A11" s="308"/>
      <c r="B11" s="227" t="s">
        <v>718</v>
      </c>
      <c r="C11" s="229" t="s">
        <v>2313</v>
      </c>
      <c r="D11" s="230">
        <f>'[1]Fuel Shares'!J36</f>
        <v>1</v>
      </c>
      <c r="E11" s="230">
        <f>'[1]Fuel Shares'!K36</f>
        <v>1.0000000000000002</v>
      </c>
      <c r="F11" s="230">
        <f>'[1]Fuel Shares'!L36</f>
        <v>1.0000000000000002</v>
      </c>
      <c r="G11" s="230">
        <f>'[1]Fuel Shares'!M36</f>
        <v>1.0000000000000002</v>
      </c>
      <c r="H11" s="230">
        <f>'[1]Fuel Shares'!N36</f>
        <v>1.0000000000000002</v>
      </c>
      <c r="I11" s="230">
        <f>'[1]Fuel Shares'!O36</f>
        <v>1.0000000000000002</v>
      </c>
      <c r="J11" s="230">
        <f>'[1]Fuel Shares'!P36</f>
        <v>1.0000000000000002</v>
      </c>
      <c r="K11" s="230">
        <f>'[1]Fuel Shares'!Q36</f>
        <v>1.0000000000000002</v>
      </c>
      <c r="L11" s="230">
        <f>'[1]Fuel Shares'!R36</f>
        <v>1.0000000000000002</v>
      </c>
      <c r="M11" s="230">
        <f>'[1]Fuel Shares'!S36</f>
        <v>1.0000000000000002</v>
      </c>
      <c r="N11" s="230">
        <f>'[1]Fuel Shares'!T36</f>
        <v>1.0000000000000002</v>
      </c>
      <c r="O11" s="230">
        <f>'[1]Fuel Shares'!U36</f>
        <v>1.0000000000000002</v>
      </c>
      <c r="P11" s="230">
        <f>'[1]Fuel Shares'!V36</f>
        <v>1.0000000000000002</v>
      </c>
      <c r="Q11" s="230">
        <f>'[1]Fuel Shares'!W36</f>
        <v>1.0000000000000002</v>
      </c>
      <c r="R11" s="230">
        <f>'[1]Fuel Shares'!X36</f>
        <v>1.0000000000000002</v>
      </c>
      <c r="S11" s="230">
        <f>'[1]Fuel Shares'!Y36</f>
        <v>1.0000000000000002</v>
      </c>
      <c r="T11" s="230">
        <f>'[1]Fuel Shares'!Z36</f>
        <v>1.0000000000000002</v>
      </c>
      <c r="U11" s="230">
        <f>'[1]Fuel Shares'!AA36</f>
        <v>1.0000000000000002</v>
      </c>
      <c r="V11" s="230">
        <f>'[1]Fuel Shares'!AB36</f>
        <v>1.0000000000000002</v>
      </c>
      <c r="W11" s="230">
        <f>'[1]Fuel Shares'!AC36</f>
        <v>1.0000000000000002</v>
      </c>
      <c r="X11" s="230">
        <f>'[1]Fuel Shares'!AD36</f>
        <v>1.0000000000000002</v>
      </c>
      <c r="Y11" s="230">
        <f>'[1]Fuel Shares'!AE36</f>
        <v>1</v>
      </c>
      <c r="Z11" s="230">
        <f>'[1]Fuel Shares'!AF36</f>
        <v>1</v>
      </c>
      <c r="AA11" s="230">
        <f>'[1]Fuel Shares'!AG36</f>
        <v>1.0000000000000002</v>
      </c>
      <c r="AB11" s="230">
        <f>'[1]Fuel Shares'!AH36</f>
        <v>1</v>
      </c>
      <c r="AC11" s="230">
        <f>'[1]Fuel Shares'!AI36</f>
        <v>1</v>
      </c>
      <c r="AD11" s="230">
        <f>'[1]Fuel Shares'!AJ36</f>
        <v>1</v>
      </c>
      <c r="AE11" s="230">
        <f>'[1]Fuel Shares'!AK36</f>
        <v>1</v>
      </c>
      <c r="AF11" s="230">
        <f>'[1]Fuel Shares'!AL36</f>
        <v>1</v>
      </c>
      <c r="AG11" s="230">
        <f>'[1]Fuel Shares'!AM36</f>
        <v>1</v>
      </c>
      <c r="AH11" s="230">
        <f>'[1]Fuel Shares'!AN36</f>
        <v>1.0000000000000002</v>
      </c>
      <c r="AI11" s="230">
        <f>'[1]Fuel Shares'!AO36</f>
        <v>1</v>
      </c>
      <c r="AJ11" s="230">
        <f>'[1]Fuel Shares'!AP36</f>
        <v>1</v>
      </c>
      <c r="AK11" s="230">
        <f>'[1]Fuel Shares'!AQ36</f>
        <v>1</v>
      </c>
      <c r="AL11" s="230">
        <f>'[1]Fuel Shares'!AR36</f>
        <v>1</v>
      </c>
      <c r="AM11" s="230">
        <f>'[1]Fuel Shares'!AS36</f>
        <v>1.0000000000000002</v>
      </c>
      <c r="AN11" s="230">
        <f>'[1]Fuel Shares'!AT36</f>
        <v>1</v>
      </c>
      <c r="AO11" s="230">
        <f>'[1]Fuel Shares'!AU36</f>
        <v>1.0000000000000002</v>
      </c>
      <c r="AP11" s="230">
        <f>'[1]Fuel Shares'!AV36</f>
        <v>1.0000000000000002</v>
      </c>
      <c r="AQ11" s="230">
        <f>'[1]Fuel Shares'!AW36</f>
        <v>1</v>
      </c>
      <c r="AR11" s="230">
        <f>'[1]Fuel Shares'!AX36</f>
        <v>1.0000000000000002</v>
      </c>
      <c r="AS11" s="230">
        <f>'[1]Fuel Shares'!AY36</f>
        <v>0.99377079969464488</v>
      </c>
      <c r="AT11" s="230">
        <f>'[1]Fuel Shares'!AZ36</f>
        <v>0.98555000721627606</v>
      </c>
      <c r="AU11" s="230">
        <f>'[1]Fuel Shares'!BA36</f>
        <v>0.97666533478715123</v>
      </c>
      <c r="AV11" s="230">
        <f>'[1]Fuel Shares'!BB36</f>
        <v>0.96844449462952875</v>
      </c>
      <c r="AW11" s="230">
        <f>'[1]Fuel Shares'!BC36</f>
        <v>0.96221519896566599</v>
      </c>
      <c r="AX11" s="230">
        <f>'[1]Fuel Shares'!BD36</f>
        <v>0.95894358708289218</v>
      </c>
      <c r="AY11" s="230">
        <f>'[1]Fuel Shares'!BE36</f>
        <v>0.95814950652882092</v>
      </c>
      <c r="AZ11" s="230">
        <f>'[1]Fuel Shares'!BF36</f>
        <v>0.95899123191613644</v>
      </c>
      <c r="BA11" s="230">
        <f>'[1]Fuel Shares'!BG36</f>
        <v>0.96062703785752346</v>
      </c>
      <c r="BB11" s="230">
        <f>'[1]Fuel Shares'!BH36</f>
        <v>0.96221519896566599</v>
      </c>
    </row>
    <row r="12" spans="1:57" x14ac:dyDescent="0.2">
      <c r="A12" s="308"/>
      <c r="B12" s="227" t="s">
        <v>719</v>
      </c>
      <c r="C12" s="229" t="s">
        <v>2313</v>
      </c>
      <c r="D12" s="230">
        <f>'[1]Fuel Shares'!J37</f>
        <v>0</v>
      </c>
      <c r="E12" s="230">
        <f>'[1]Fuel Shares'!K37</f>
        <v>0</v>
      </c>
      <c r="F12" s="230">
        <f>'[1]Fuel Shares'!L37</f>
        <v>0</v>
      </c>
      <c r="G12" s="230">
        <f>'[1]Fuel Shares'!M37</f>
        <v>0</v>
      </c>
      <c r="H12" s="230">
        <f>'[1]Fuel Shares'!N37</f>
        <v>0</v>
      </c>
      <c r="I12" s="230">
        <f>'[1]Fuel Shares'!O37</f>
        <v>0</v>
      </c>
      <c r="J12" s="230">
        <f>'[1]Fuel Shares'!P37</f>
        <v>0</v>
      </c>
      <c r="K12" s="230">
        <f>'[1]Fuel Shares'!Q37</f>
        <v>0</v>
      </c>
      <c r="L12" s="230">
        <f>'[1]Fuel Shares'!R37</f>
        <v>0</v>
      </c>
      <c r="M12" s="230">
        <f>'[1]Fuel Shares'!S37</f>
        <v>0</v>
      </c>
      <c r="N12" s="230">
        <f>'[1]Fuel Shares'!T37</f>
        <v>0</v>
      </c>
      <c r="O12" s="230">
        <f>'[1]Fuel Shares'!U37</f>
        <v>0</v>
      </c>
      <c r="P12" s="230">
        <f>'[1]Fuel Shares'!V37</f>
        <v>0</v>
      </c>
      <c r="Q12" s="230">
        <f>'[1]Fuel Shares'!W37</f>
        <v>0</v>
      </c>
      <c r="R12" s="230">
        <f>'[1]Fuel Shares'!X37</f>
        <v>0</v>
      </c>
      <c r="S12" s="230">
        <f>'[1]Fuel Shares'!Y37</f>
        <v>0</v>
      </c>
      <c r="T12" s="230">
        <f>'[1]Fuel Shares'!Z37</f>
        <v>0</v>
      </c>
      <c r="U12" s="230">
        <f>'[1]Fuel Shares'!AA37</f>
        <v>0</v>
      </c>
      <c r="V12" s="230">
        <f>'[1]Fuel Shares'!AB37</f>
        <v>0</v>
      </c>
      <c r="W12" s="230">
        <f>'[1]Fuel Shares'!AC37</f>
        <v>0</v>
      </c>
      <c r="X12" s="230">
        <f>'[1]Fuel Shares'!AD37</f>
        <v>0</v>
      </c>
      <c r="Y12" s="230">
        <f>'[1]Fuel Shares'!AE37</f>
        <v>0</v>
      </c>
      <c r="Z12" s="230">
        <f>'[1]Fuel Shares'!AF37</f>
        <v>0</v>
      </c>
      <c r="AA12" s="230">
        <f>'[1]Fuel Shares'!AG37</f>
        <v>0</v>
      </c>
      <c r="AB12" s="230">
        <f>'[1]Fuel Shares'!AH37</f>
        <v>0</v>
      </c>
      <c r="AC12" s="230">
        <f>'[1]Fuel Shares'!AI37</f>
        <v>0</v>
      </c>
      <c r="AD12" s="230">
        <f>'[1]Fuel Shares'!AJ37</f>
        <v>0</v>
      </c>
      <c r="AE12" s="230">
        <f>'[1]Fuel Shares'!AK37</f>
        <v>0</v>
      </c>
      <c r="AF12" s="230">
        <f>'[1]Fuel Shares'!AL37</f>
        <v>0</v>
      </c>
      <c r="AG12" s="230">
        <f>'[1]Fuel Shares'!AM37</f>
        <v>0</v>
      </c>
      <c r="AH12" s="230">
        <f>'[1]Fuel Shares'!AN37</f>
        <v>0</v>
      </c>
      <c r="AI12" s="230">
        <f>'[1]Fuel Shares'!AO37</f>
        <v>0</v>
      </c>
      <c r="AJ12" s="230">
        <f>'[1]Fuel Shares'!AP37</f>
        <v>0</v>
      </c>
      <c r="AK12" s="230">
        <f>'[1]Fuel Shares'!AQ37</f>
        <v>0</v>
      </c>
      <c r="AL12" s="230">
        <f>'[1]Fuel Shares'!AR37</f>
        <v>0</v>
      </c>
      <c r="AM12" s="230">
        <f>'[1]Fuel Shares'!AS37</f>
        <v>0</v>
      </c>
      <c r="AN12" s="230">
        <f>'[1]Fuel Shares'!AT37</f>
        <v>0</v>
      </c>
      <c r="AO12" s="230">
        <f>'[1]Fuel Shares'!AU37</f>
        <v>0</v>
      </c>
      <c r="AP12" s="230">
        <f>'[1]Fuel Shares'!AV37</f>
        <v>0</v>
      </c>
      <c r="AQ12" s="230">
        <f>'[1]Fuel Shares'!AW37</f>
        <v>0</v>
      </c>
      <c r="AR12" s="230">
        <f>'[1]Fuel Shares'!AX37</f>
        <v>0</v>
      </c>
      <c r="AS12" s="230">
        <f>'[1]Fuel Shares'!AY37</f>
        <v>0</v>
      </c>
      <c r="AT12" s="230">
        <f>'[1]Fuel Shares'!AZ37</f>
        <v>0</v>
      </c>
      <c r="AU12" s="230">
        <f>'[1]Fuel Shares'!BA37</f>
        <v>0</v>
      </c>
      <c r="AV12" s="230">
        <f>'[1]Fuel Shares'!BB37</f>
        <v>0</v>
      </c>
      <c r="AW12" s="230">
        <f>'[1]Fuel Shares'!BC37</f>
        <v>0</v>
      </c>
      <c r="AX12" s="230">
        <f>'[1]Fuel Shares'!BD37</f>
        <v>0</v>
      </c>
      <c r="AY12" s="230">
        <f>'[1]Fuel Shares'!BE37</f>
        <v>0</v>
      </c>
      <c r="AZ12" s="230">
        <f>'[1]Fuel Shares'!BF37</f>
        <v>0</v>
      </c>
      <c r="BA12" s="230">
        <f>'[1]Fuel Shares'!BG37</f>
        <v>0</v>
      </c>
      <c r="BB12" s="230">
        <f>'[1]Fuel Shares'!BH37</f>
        <v>0</v>
      </c>
    </row>
    <row r="13" spans="1:57" x14ac:dyDescent="0.2">
      <c r="A13" s="308"/>
      <c r="B13" s="227" t="s">
        <v>720</v>
      </c>
      <c r="C13" s="229" t="s">
        <v>2313</v>
      </c>
      <c r="D13" s="230">
        <f>'[1]Fuel Shares'!J38</f>
        <v>0</v>
      </c>
      <c r="E13" s="230">
        <f>'[1]Fuel Shares'!K38</f>
        <v>-1.5136817580613251E-16</v>
      </c>
      <c r="F13" s="230">
        <f>'[1]Fuel Shares'!L38</f>
        <v>-1.5136817580613251E-16</v>
      </c>
      <c r="G13" s="230">
        <f>'[1]Fuel Shares'!M38</f>
        <v>-1.5136817580613251E-16</v>
      </c>
      <c r="H13" s="230">
        <f>'[1]Fuel Shares'!N38</f>
        <v>-1.5136817580613251E-16</v>
      </c>
      <c r="I13" s="230">
        <f>'[1]Fuel Shares'!O38</f>
        <v>-1.5136817580613251E-16</v>
      </c>
      <c r="J13" s="230">
        <f>'[1]Fuel Shares'!P38</f>
        <v>-1.5136817580613251E-16</v>
      </c>
      <c r="K13" s="230">
        <f>'[1]Fuel Shares'!Q38</f>
        <v>-1.5136817580613251E-16</v>
      </c>
      <c r="L13" s="230">
        <f>'[1]Fuel Shares'!R38</f>
        <v>-1.5136817580613251E-16</v>
      </c>
      <c r="M13" s="230">
        <f>'[1]Fuel Shares'!S38</f>
        <v>-1.5136817580613251E-16</v>
      </c>
      <c r="N13" s="230">
        <f>'[1]Fuel Shares'!T38</f>
        <v>-1.5136817580613251E-16</v>
      </c>
      <c r="O13" s="230">
        <f>'[1]Fuel Shares'!U38</f>
        <v>-1.5136817580613251E-16</v>
      </c>
      <c r="P13" s="230">
        <f>'[1]Fuel Shares'!V38</f>
        <v>-1.5136817580613251E-16</v>
      </c>
      <c r="Q13" s="230">
        <f>'[1]Fuel Shares'!W38</f>
        <v>-1.5136817580613251E-16</v>
      </c>
      <c r="R13" s="230">
        <f>'[1]Fuel Shares'!X38</f>
        <v>-1.5136817580613251E-16</v>
      </c>
      <c r="S13" s="230">
        <f>'[1]Fuel Shares'!Y38</f>
        <v>-1.5136817580613251E-16</v>
      </c>
      <c r="T13" s="230">
        <f>'[1]Fuel Shares'!Z38</f>
        <v>-1.5136817580613251E-16</v>
      </c>
      <c r="U13" s="230">
        <f>'[1]Fuel Shares'!AA38</f>
        <v>-1.5136817580613251E-16</v>
      </c>
      <c r="V13" s="230">
        <f>'[1]Fuel Shares'!AB38</f>
        <v>-1.5136817580613251E-16</v>
      </c>
      <c r="W13" s="230">
        <f>'[1]Fuel Shares'!AC38</f>
        <v>-1.5136817580613251E-16</v>
      </c>
      <c r="X13" s="230">
        <f>'[1]Fuel Shares'!AD38</f>
        <v>-1.5136817580613251E-16</v>
      </c>
      <c r="Y13" s="230">
        <f>'[1]Fuel Shares'!AE38</f>
        <v>0</v>
      </c>
      <c r="Z13" s="230">
        <f>'[1]Fuel Shares'!AF38</f>
        <v>0</v>
      </c>
      <c r="AA13" s="230">
        <f>'[1]Fuel Shares'!AG38</f>
        <v>-1.5314897787552264E-16</v>
      </c>
      <c r="AB13" s="230">
        <f>'[1]Fuel Shares'!AH38</f>
        <v>0</v>
      </c>
      <c r="AC13" s="230">
        <f>'[1]Fuel Shares'!AI38</f>
        <v>0</v>
      </c>
      <c r="AD13" s="230">
        <f>'[1]Fuel Shares'!AJ38</f>
        <v>0</v>
      </c>
      <c r="AE13" s="230">
        <f>'[1]Fuel Shares'!AK38</f>
        <v>0</v>
      </c>
      <c r="AF13" s="230">
        <f>'[1]Fuel Shares'!AL38</f>
        <v>0</v>
      </c>
      <c r="AG13" s="230">
        <f>'[1]Fuel Shares'!AM38</f>
        <v>0</v>
      </c>
      <c r="AH13" s="230">
        <f>'[1]Fuel Shares'!AN38</f>
        <v>-1.5730418270049065E-16</v>
      </c>
      <c r="AI13" s="230">
        <f>'[1]Fuel Shares'!AO38</f>
        <v>0</v>
      </c>
      <c r="AJ13" s="230">
        <f>'[1]Fuel Shares'!AP38</f>
        <v>0</v>
      </c>
      <c r="AK13" s="230">
        <f>'[1]Fuel Shares'!AQ38</f>
        <v>0</v>
      </c>
      <c r="AL13" s="230">
        <f>'[1]Fuel Shares'!AR38</f>
        <v>0</v>
      </c>
      <c r="AM13" s="230">
        <f>'[1]Fuel Shares'!AS38</f>
        <v>-1.5730418270049065E-16</v>
      </c>
      <c r="AN13" s="230">
        <f>'[1]Fuel Shares'!AT38</f>
        <v>0</v>
      </c>
      <c r="AO13" s="230">
        <f>'[1]Fuel Shares'!AU38</f>
        <v>-1.5730418270046356E-16</v>
      </c>
      <c r="AP13" s="230">
        <f>'[1]Fuel Shares'!AV38</f>
        <v>-1.5730418270046923E-16</v>
      </c>
      <c r="AQ13" s="230">
        <f>'[1]Fuel Shares'!AW38</f>
        <v>0</v>
      </c>
      <c r="AR13" s="230">
        <f>'[1]Fuel Shares'!AX38</f>
        <v>-1.5730418270049065E-16</v>
      </c>
      <c r="AS13" s="230">
        <f>'[1]Fuel Shares'!AY38</f>
        <v>6.2292003053551499E-3</v>
      </c>
      <c r="AT13" s="230">
        <f>'[1]Fuel Shares'!AZ38</f>
        <v>1.4449992783723961E-2</v>
      </c>
      <c r="AU13" s="230">
        <f>'[1]Fuel Shares'!BA38</f>
        <v>2.3334665212848729E-2</v>
      </c>
      <c r="AV13" s="230">
        <f>'[1]Fuel Shares'!BB38</f>
        <v>3.1555505370471304E-2</v>
      </c>
      <c r="AW13" s="230">
        <f>'[1]Fuel Shares'!BC38</f>
        <v>3.7784801034334015E-2</v>
      </c>
      <c r="AX13" s="230">
        <f>'[1]Fuel Shares'!BD38</f>
        <v>4.1056412917107842E-2</v>
      </c>
      <c r="AY13" s="230">
        <f>'[1]Fuel Shares'!BE38</f>
        <v>4.1850493471179064E-2</v>
      </c>
      <c r="AZ13" s="230">
        <f>'[1]Fuel Shares'!BF38</f>
        <v>4.1008768083863542E-2</v>
      </c>
      <c r="BA13" s="230">
        <f>'[1]Fuel Shares'!BG38</f>
        <v>3.9372962142476563E-2</v>
      </c>
      <c r="BB13" s="230">
        <f>'[1]Fuel Shares'!BH38</f>
        <v>3.7784801034334015E-2</v>
      </c>
    </row>
    <row r="14" spans="1:57" x14ac:dyDescent="0.2">
      <c r="A14" s="308"/>
      <c r="D14" s="230"/>
      <c r="E14" s="230"/>
      <c r="F14" s="230"/>
      <c r="G14" s="230"/>
      <c r="H14" s="230"/>
      <c r="I14" s="230"/>
      <c r="J14" s="230"/>
      <c r="K14" s="230"/>
      <c r="L14" s="230"/>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230"/>
      <c r="AM14" s="230"/>
      <c r="AN14" s="230"/>
      <c r="AO14" s="230"/>
      <c r="AP14" s="230"/>
      <c r="AQ14" s="230"/>
      <c r="AR14" s="230"/>
      <c r="AS14" s="230"/>
      <c r="AT14" s="230"/>
      <c r="AU14" s="230"/>
      <c r="AV14" s="230"/>
      <c r="AW14" s="230"/>
      <c r="AX14" s="230"/>
      <c r="AY14" s="230"/>
      <c r="AZ14" s="230"/>
      <c r="BA14" s="230"/>
      <c r="BB14" s="230"/>
    </row>
    <row r="15" spans="1:57" x14ac:dyDescent="0.2">
      <c r="A15" s="308"/>
      <c r="B15" s="227" t="s">
        <v>726</v>
      </c>
      <c r="C15" s="229" t="s">
        <v>2313</v>
      </c>
      <c r="D15" s="230">
        <f>'[1]Fuel Shares'!J46</f>
        <v>1</v>
      </c>
      <c r="E15" s="230">
        <f>'[1]Fuel Shares'!K46</f>
        <v>1</v>
      </c>
      <c r="F15" s="230">
        <f>'[1]Fuel Shares'!L46</f>
        <v>1</v>
      </c>
      <c r="G15" s="230">
        <f>'[1]Fuel Shares'!M46</f>
        <v>0.99999999999999989</v>
      </c>
      <c r="H15" s="230">
        <f>'[1]Fuel Shares'!N46</f>
        <v>0.99999999999999978</v>
      </c>
      <c r="I15" s="230">
        <f>'[1]Fuel Shares'!O46</f>
        <v>1</v>
      </c>
      <c r="J15" s="230">
        <f>'[1]Fuel Shares'!P46</f>
        <v>0.99999999999999989</v>
      </c>
      <c r="K15" s="230">
        <f>'[1]Fuel Shares'!Q46</f>
        <v>1</v>
      </c>
      <c r="L15" s="230">
        <f>'[1]Fuel Shares'!R46</f>
        <v>1</v>
      </c>
      <c r="M15" s="230">
        <f>'[1]Fuel Shares'!S46</f>
        <v>1</v>
      </c>
      <c r="N15" s="230">
        <f>'[1]Fuel Shares'!T46</f>
        <v>1</v>
      </c>
      <c r="O15" s="230">
        <f>'[1]Fuel Shares'!U46</f>
        <v>1</v>
      </c>
      <c r="P15" s="230">
        <f>'[1]Fuel Shares'!V46</f>
        <v>1</v>
      </c>
      <c r="Q15" s="230">
        <f>'[1]Fuel Shares'!W46</f>
        <v>1</v>
      </c>
      <c r="R15" s="230">
        <f>'[1]Fuel Shares'!X46</f>
        <v>1</v>
      </c>
      <c r="S15" s="230">
        <f>'[1]Fuel Shares'!Y46</f>
        <v>1</v>
      </c>
      <c r="T15" s="230">
        <f>'[1]Fuel Shares'!Z46</f>
        <v>1</v>
      </c>
      <c r="U15" s="230">
        <f>'[1]Fuel Shares'!AA46</f>
        <v>1</v>
      </c>
      <c r="V15" s="230">
        <f>'[1]Fuel Shares'!AB46</f>
        <v>1</v>
      </c>
      <c r="W15" s="230">
        <f>'[1]Fuel Shares'!AC46</f>
        <v>1</v>
      </c>
      <c r="X15" s="230">
        <f>'[1]Fuel Shares'!AD46</f>
        <v>1</v>
      </c>
      <c r="Y15" s="230">
        <f>'[1]Fuel Shares'!AE46</f>
        <v>1</v>
      </c>
      <c r="Z15" s="230">
        <f>'[1]Fuel Shares'!AF46</f>
        <v>1</v>
      </c>
      <c r="AA15" s="230">
        <f>'[1]Fuel Shares'!AG46</f>
        <v>1</v>
      </c>
      <c r="AB15" s="230">
        <f>'[1]Fuel Shares'!AH46</f>
        <v>1</v>
      </c>
      <c r="AC15" s="230">
        <f>'[1]Fuel Shares'!AI46</f>
        <v>1</v>
      </c>
      <c r="AD15" s="230">
        <f>'[1]Fuel Shares'!AJ46</f>
        <v>1</v>
      </c>
      <c r="AE15" s="230">
        <f>'[1]Fuel Shares'!AK46</f>
        <v>1.0000000000000002</v>
      </c>
      <c r="AF15" s="230">
        <f>'[1]Fuel Shares'!AL46</f>
        <v>1.0000000000000002</v>
      </c>
      <c r="AG15" s="230">
        <f>'[1]Fuel Shares'!AM46</f>
        <v>1</v>
      </c>
      <c r="AH15" s="230">
        <f>'[1]Fuel Shares'!AN46</f>
        <v>1</v>
      </c>
      <c r="AI15" s="230">
        <f>'[1]Fuel Shares'!AO46</f>
        <v>1</v>
      </c>
      <c r="AJ15" s="230">
        <f>'[1]Fuel Shares'!AP46</f>
        <v>1</v>
      </c>
      <c r="AK15" s="230">
        <f>'[1]Fuel Shares'!AQ46</f>
        <v>1</v>
      </c>
      <c r="AL15" s="230">
        <f>'[1]Fuel Shares'!AR46</f>
        <v>1.0000000000000002</v>
      </c>
      <c r="AM15" s="230">
        <f>'[1]Fuel Shares'!AS46</f>
        <v>1</v>
      </c>
      <c r="AN15" s="230">
        <f>'[1]Fuel Shares'!AT46</f>
        <v>1</v>
      </c>
      <c r="AO15" s="230">
        <f>'[1]Fuel Shares'!AU46</f>
        <v>1</v>
      </c>
      <c r="AP15" s="230">
        <f>'[1]Fuel Shares'!AV46</f>
        <v>1.0000000000000002</v>
      </c>
      <c r="AQ15" s="230">
        <f>'[1]Fuel Shares'!AW46</f>
        <v>1</v>
      </c>
      <c r="AR15" s="230">
        <f>'[1]Fuel Shares'!AX46</f>
        <v>1.0000000000000002</v>
      </c>
      <c r="AS15" s="230">
        <f>'[1]Fuel Shares'!AY46</f>
        <v>0.99377079969464488</v>
      </c>
      <c r="AT15" s="230">
        <f>'[1]Fuel Shares'!AZ46</f>
        <v>0.98555000721627595</v>
      </c>
      <c r="AU15" s="230">
        <f>'[1]Fuel Shares'!BA46</f>
        <v>0.97666533478715145</v>
      </c>
      <c r="AV15" s="230">
        <f>'[1]Fuel Shares'!BB46</f>
        <v>0.96844449462952875</v>
      </c>
      <c r="AW15" s="230">
        <f>'[1]Fuel Shares'!BC46</f>
        <v>0.96221519896566599</v>
      </c>
      <c r="AX15" s="230">
        <f>'[1]Fuel Shares'!BD46</f>
        <v>0.95894358708289207</v>
      </c>
      <c r="AY15" s="230">
        <f>'[1]Fuel Shares'!BE46</f>
        <v>0.95814950652882103</v>
      </c>
      <c r="AZ15" s="230">
        <f>'[1]Fuel Shares'!BF46</f>
        <v>0.95899123191613644</v>
      </c>
      <c r="BA15" s="230">
        <f>'[1]Fuel Shares'!BG46</f>
        <v>0.96062703785752335</v>
      </c>
      <c r="BB15" s="230">
        <f>'[1]Fuel Shares'!BH46</f>
        <v>0.96221519896566587</v>
      </c>
    </row>
    <row r="16" spans="1:57" x14ac:dyDescent="0.2">
      <c r="A16" s="308"/>
      <c r="B16" s="227" t="s">
        <v>727</v>
      </c>
      <c r="C16" s="229" t="s">
        <v>2313</v>
      </c>
      <c r="D16" s="230">
        <f>'[1]Fuel Shares'!J47</f>
        <v>0</v>
      </c>
      <c r="E16" s="230">
        <f>'[1]Fuel Shares'!K47</f>
        <v>0</v>
      </c>
      <c r="F16" s="230">
        <f>'[1]Fuel Shares'!L47</f>
        <v>0</v>
      </c>
      <c r="G16" s="230">
        <f>'[1]Fuel Shares'!M47</f>
        <v>0</v>
      </c>
      <c r="H16" s="230">
        <f>'[1]Fuel Shares'!N47</f>
        <v>0</v>
      </c>
      <c r="I16" s="230">
        <f>'[1]Fuel Shares'!O47</f>
        <v>0</v>
      </c>
      <c r="J16" s="230">
        <f>'[1]Fuel Shares'!P47</f>
        <v>0</v>
      </c>
      <c r="K16" s="230">
        <f>'[1]Fuel Shares'!Q47</f>
        <v>0</v>
      </c>
      <c r="L16" s="230">
        <f>'[1]Fuel Shares'!R47</f>
        <v>0</v>
      </c>
      <c r="M16" s="230">
        <f>'[1]Fuel Shares'!S47</f>
        <v>0</v>
      </c>
      <c r="N16" s="230">
        <f>'[1]Fuel Shares'!T47</f>
        <v>0</v>
      </c>
      <c r="O16" s="230">
        <f>'[1]Fuel Shares'!U47</f>
        <v>0</v>
      </c>
      <c r="P16" s="230">
        <f>'[1]Fuel Shares'!V47</f>
        <v>0</v>
      </c>
      <c r="Q16" s="230">
        <f>'[1]Fuel Shares'!W47</f>
        <v>0</v>
      </c>
      <c r="R16" s="230">
        <f>'[1]Fuel Shares'!X47</f>
        <v>0</v>
      </c>
      <c r="S16" s="230">
        <f>'[1]Fuel Shares'!Y47</f>
        <v>0</v>
      </c>
      <c r="T16" s="230">
        <f>'[1]Fuel Shares'!Z47</f>
        <v>0</v>
      </c>
      <c r="U16" s="230">
        <f>'[1]Fuel Shares'!AA47</f>
        <v>0</v>
      </c>
      <c r="V16" s="230">
        <f>'[1]Fuel Shares'!AB47</f>
        <v>0</v>
      </c>
      <c r="W16" s="230">
        <f>'[1]Fuel Shares'!AC47</f>
        <v>0</v>
      </c>
      <c r="X16" s="230">
        <f>'[1]Fuel Shares'!AD47</f>
        <v>0</v>
      </c>
      <c r="Y16" s="230">
        <f>'[1]Fuel Shares'!AE47</f>
        <v>0</v>
      </c>
      <c r="Z16" s="230">
        <f>'[1]Fuel Shares'!AF47</f>
        <v>0</v>
      </c>
      <c r="AA16" s="230">
        <f>'[1]Fuel Shares'!AG47</f>
        <v>0</v>
      </c>
      <c r="AB16" s="230">
        <f>'[1]Fuel Shares'!AH47</f>
        <v>0</v>
      </c>
      <c r="AC16" s="230">
        <f>'[1]Fuel Shares'!AI47</f>
        <v>0</v>
      </c>
      <c r="AD16" s="230">
        <f>'[1]Fuel Shares'!AJ47</f>
        <v>0</v>
      </c>
      <c r="AE16" s="230">
        <f>'[1]Fuel Shares'!AK47</f>
        <v>0</v>
      </c>
      <c r="AF16" s="230">
        <f>'[1]Fuel Shares'!AL47</f>
        <v>0</v>
      </c>
      <c r="AG16" s="230">
        <f>'[1]Fuel Shares'!AM47</f>
        <v>0</v>
      </c>
      <c r="AH16" s="230">
        <f>'[1]Fuel Shares'!AN47</f>
        <v>0</v>
      </c>
      <c r="AI16" s="230">
        <f>'[1]Fuel Shares'!AO47</f>
        <v>0</v>
      </c>
      <c r="AJ16" s="230">
        <f>'[1]Fuel Shares'!AP47</f>
        <v>0</v>
      </c>
      <c r="AK16" s="230">
        <f>'[1]Fuel Shares'!AQ47</f>
        <v>0</v>
      </c>
      <c r="AL16" s="230">
        <f>'[1]Fuel Shares'!AR47</f>
        <v>0</v>
      </c>
      <c r="AM16" s="230">
        <f>'[1]Fuel Shares'!AS47</f>
        <v>0</v>
      </c>
      <c r="AN16" s="230">
        <f>'[1]Fuel Shares'!AT47</f>
        <v>0</v>
      </c>
      <c r="AO16" s="230">
        <f>'[1]Fuel Shares'!AU47</f>
        <v>0</v>
      </c>
      <c r="AP16" s="230">
        <f>'[1]Fuel Shares'!AV47</f>
        <v>0</v>
      </c>
      <c r="AQ16" s="230">
        <f>'[1]Fuel Shares'!AW47</f>
        <v>0</v>
      </c>
      <c r="AR16" s="230">
        <f>'[1]Fuel Shares'!AX47</f>
        <v>0</v>
      </c>
      <c r="AS16" s="230">
        <f>'[1]Fuel Shares'!AY47</f>
        <v>0</v>
      </c>
      <c r="AT16" s="230">
        <f>'[1]Fuel Shares'!AZ47</f>
        <v>0</v>
      </c>
      <c r="AU16" s="230">
        <f>'[1]Fuel Shares'!BA47</f>
        <v>0</v>
      </c>
      <c r="AV16" s="230">
        <f>'[1]Fuel Shares'!BB47</f>
        <v>0</v>
      </c>
      <c r="AW16" s="230">
        <f>'[1]Fuel Shares'!BC47</f>
        <v>0</v>
      </c>
      <c r="AX16" s="230">
        <f>'[1]Fuel Shares'!BD47</f>
        <v>0</v>
      </c>
      <c r="AY16" s="230">
        <f>'[1]Fuel Shares'!BE47</f>
        <v>0</v>
      </c>
      <c r="AZ16" s="230">
        <f>'[1]Fuel Shares'!BF47</f>
        <v>0</v>
      </c>
      <c r="BA16" s="230">
        <f>'[1]Fuel Shares'!BG47</f>
        <v>0</v>
      </c>
      <c r="BB16" s="230">
        <f>'[1]Fuel Shares'!BH47</f>
        <v>0</v>
      </c>
    </row>
    <row r="17" spans="1:54" x14ac:dyDescent="0.2">
      <c r="A17" s="308"/>
      <c r="B17" s="227" t="s">
        <v>728</v>
      </c>
      <c r="C17" s="229" t="s">
        <v>2313</v>
      </c>
      <c r="D17" s="230">
        <f>'[1]Fuel Shares'!J48</f>
        <v>0</v>
      </c>
      <c r="E17" s="230">
        <f>'[1]Fuel Shares'!K48</f>
        <v>0</v>
      </c>
      <c r="F17" s="230">
        <f>'[1]Fuel Shares'!L48</f>
        <v>0</v>
      </c>
      <c r="G17" s="230">
        <f>'[1]Fuel Shares'!M48</f>
        <v>1.3923645019531249E-16</v>
      </c>
      <c r="H17" s="230">
        <f>'[1]Fuel Shares'!N48</f>
        <v>1.67083740234375E-16</v>
      </c>
      <c r="I17" s="230">
        <f>'[1]Fuel Shares'!O48</f>
        <v>0</v>
      </c>
      <c r="J17" s="230">
        <f>'[1]Fuel Shares'!P48</f>
        <v>1.3923645019531249E-16</v>
      </c>
      <c r="K17" s="230">
        <f>'[1]Fuel Shares'!Q48</f>
        <v>0</v>
      </c>
      <c r="L17" s="230">
        <f>'[1]Fuel Shares'!R48</f>
        <v>0</v>
      </c>
      <c r="M17" s="230">
        <f>'[1]Fuel Shares'!S48</f>
        <v>0</v>
      </c>
      <c r="N17" s="230">
        <f>'[1]Fuel Shares'!T48</f>
        <v>0</v>
      </c>
      <c r="O17" s="230">
        <f>'[1]Fuel Shares'!U48</f>
        <v>0</v>
      </c>
      <c r="P17" s="230">
        <f>'[1]Fuel Shares'!V48</f>
        <v>0</v>
      </c>
      <c r="Q17" s="230">
        <f>'[1]Fuel Shares'!W48</f>
        <v>0</v>
      </c>
      <c r="R17" s="230">
        <f>'[1]Fuel Shares'!X48</f>
        <v>0</v>
      </c>
      <c r="S17" s="230">
        <f>'[1]Fuel Shares'!Y48</f>
        <v>0</v>
      </c>
      <c r="T17" s="230">
        <f>'[1]Fuel Shares'!Z48</f>
        <v>0</v>
      </c>
      <c r="U17" s="230">
        <f>'[1]Fuel Shares'!AA48</f>
        <v>0</v>
      </c>
      <c r="V17" s="230">
        <f>'[1]Fuel Shares'!AB48</f>
        <v>0</v>
      </c>
      <c r="W17" s="230">
        <f>'[1]Fuel Shares'!AC48</f>
        <v>0</v>
      </c>
      <c r="X17" s="230">
        <f>'[1]Fuel Shares'!AD48</f>
        <v>0</v>
      </c>
      <c r="Y17" s="230">
        <f>'[1]Fuel Shares'!AE48</f>
        <v>0</v>
      </c>
      <c r="Z17" s="230">
        <f>'[1]Fuel Shares'!AF48</f>
        <v>0</v>
      </c>
      <c r="AA17" s="230">
        <f>'[1]Fuel Shares'!AG48</f>
        <v>0</v>
      </c>
      <c r="AB17" s="230">
        <f>'[1]Fuel Shares'!AH48</f>
        <v>0</v>
      </c>
      <c r="AC17" s="230">
        <f>'[1]Fuel Shares'!AI48</f>
        <v>0</v>
      </c>
      <c r="AD17" s="230">
        <f>'[1]Fuel Shares'!AJ48</f>
        <v>0</v>
      </c>
      <c r="AE17" s="230">
        <f>'[1]Fuel Shares'!AK48</f>
        <v>-1.7803264673154784E-16</v>
      </c>
      <c r="AF17" s="230">
        <f>'[1]Fuel Shares'!AL48</f>
        <v>-1.7913777032426443E-16</v>
      </c>
      <c r="AG17" s="230">
        <f>'[1]Fuel Shares'!AM48</f>
        <v>0</v>
      </c>
      <c r="AH17" s="230">
        <f>'[1]Fuel Shares'!AN48</f>
        <v>0</v>
      </c>
      <c r="AI17" s="230">
        <f>'[1]Fuel Shares'!AO48</f>
        <v>0</v>
      </c>
      <c r="AJ17" s="230">
        <f>'[1]Fuel Shares'!AP48</f>
        <v>0</v>
      </c>
      <c r="AK17" s="230">
        <f>'[1]Fuel Shares'!AQ48</f>
        <v>0</v>
      </c>
      <c r="AL17" s="230">
        <f>'[1]Fuel Shares'!AR48</f>
        <v>-1.8292496660032671E-16</v>
      </c>
      <c r="AM17" s="230">
        <f>'[1]Fuel Shares'!AS48</f>
        <v>0</v>
      </c>
      <c r="AN17" s="230">
        <f>'[1]Fuel Shares'!AT48</f>
        <v>0</v>
      </c>
      <c r="AO17" s="230">
        <f>'[1]Fuel Shares'!AU48</f>
        <v>0</v>
      </c>
      <c r="AP17" s="230">
        <f>'[1]Fuel Shares'!AV48</f>
        <v>-1.794794398098319E-16</v>
      </c>
      <c r="AQ17" s="230">
        <f>'[1]Fuel Shares'!AW48</f>
        <v>0</v>
      </c>
      <c r="AR17" s="230">
        <f>'[1]Fuel Shares'!AX48</f>
        <v>-1.784758134321733E-16</v>
      </c>
      <c r="AS17" s="230">
        <f>'[1]Fuel Shares'!AY48</f>
        <v>6.2292003053550692E-3</v>
      </c>
      <c r="AT17" s="230">
        <f>'[1]Fuel Shares'!AZ48</f>
        <v>1.4449992783724074E-2</v>
      </c>
      <c r="AU17" s="230">
        <f>'[1]Fuel Shares'!BA48</f>
        <v>2.333466521284857E-2</v>
      </c>
      <c r="AV17" s="230">
        <f>'[1]Fuel Shares'!BB48</f>
        <v>3.1555505370471221E-2</v>
      </c>
      <c r="AW17" s="230">
        <f>'[1]Fuel Shares'!BC48</f>
        <v>3.7784801034334001E-2</v>
      </c>
      <c r="AX17" s="230">
        <f>'[1]Fuel Shares'!BD48</f>
        <v>4.105641291710789E-2</v>
      </c>
      <c r="AY17" s="230">
        <f>'[1]Fuel Shares'!BE48</f>
        <v>4.1850493471179015E-2</v>
      </c>
      <c r="AZ17" s="230">
        <f>'[1]Fuel Shares'!BF48</f>
        <v>4.1008768083863528E-2</v>
      </c>
      <c r="BA17" s="230">
        <f>'[1]Fuel Shares'!BG48</f>
        <v>3.9372962142476618E-2</v>
      </c>
      <c r="BB17" s="230">
        <f>'[1]Fuel Shares'!BH48</f>
        <v>3.7784801034334077E-2</v>
      </c>
    </row>
    <row r="18" spans="1:54" x14ac:dyDescent="0.2">
      <c r="A18" s="308"/>
      <c r="D18" s="230"/>
      <c r="E18" s="230"/>
      <c r="F18" s="230"/>
      <c r="G18" s="230"/>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0"/>
      <c r="AF18" s="230"/>
      <c r="AG18" s="230"/>
      <c r="AH18" s="230"/>
      <c r="AI18" s="230"/>
      <c r="AJ18" s="230"/>
      <c r="AK18" s="230"/>
      <c r="AL18" s="230"/>
      <c r="AM18" s="230"/>
      <c r="AN18" s="230"/>
      <c r="AO18" s="230"/>
      <c r="AP18" s="230"/>
      <c r="AQ18" s="230"/>
      <c r="AR18" s="230"/>
      <c r="AS18" s="230"/>
      <c r="AT18" s="230"/>
      <c r="AU18" s="230"/>
      <c r="AV18" s="230"/>
      <c r="AW18" s="230"/>
      <c r="AX18" s="230"/>
      <c r="AY18" s="230"/>
      <c r="AZ18" s="230"/>
      <c r="BA18" s="230"/>
      <c r="BB18" s="230"/>
    </row>
    <row r="19" spans="1:54" x14ac:dyDescent="0.2">
      <c r="A19" s="308"/>
      <c r="B19" s="227" t="s">
        <v>750</v>
      </c>
      <c r="C19" s="229" t="s">
        <v>2313</v>
      </c>
      <c r="D19" s="230">
        <f>'[1]Fuel Shares'!J56</f>
        <v>1</v>
      </c>
      <c r="E19" s="230">
        <f>'[1]Fuel Shares'!K56</f>
        <v>1</v>
      </c>
      <c r="F19" s="230">
        <f>'[1]Fuel Shares'!L56</f>
        <v>1</v>
      </c>
      <c r="G19" s="230">
        <f>'[1]Fuel Shares'!M56</f>
        <v>1</v>
      </c>
      <c r="H19" s="230">
        <f>'[1]Fuel Shares'!N56</f>
        <v>1</v>
      </c>
      <c r="I19" s="230">
        <f>'[1]Fuel Shares'!O56</f>
        <v>1</v>
      </c>
      <c r="J19" s="230">
        <f>'[1]Fuel Shares'!P56</f>
        <v>1</v>
      </c>
      <c r="K19" s="230">
        <f>'[1]Fuel Shares'!Q56</f>
        <v>1</v>
      </c>
      <c r="L19" s="230">
        <f>'[1]Fuel Shares'!R56</f>
        <v>1</v>
      </c>
      <c r="M19" s="230">
        <f>'[1]Fuel Shares'!S56</f>
        <v>1</v>
      </c>
      <c r="N19" s="230">
        <f>'[1]Fuel Shares'!T56</f>
        <v>1</v>
      </c>
      <c r="O19" s="230">
        <f>'[1]Fuel Shares'!U56</f>
        <v>1</v>
      </c>
      <c r="P19" s="230">
        <f>'[1]Fuel Shares'!V56</f>
        <v>1</v>
      </c>
      <c r="Q19" s="230">
        <f>'[1]Fuel Shares'!W56</f>
        <v>1</v>
      </c>
      <c r="R19" s="230">
        <f>'[1]Fuel Shares'!X56</f>
        <v>1</v>
      </c>
      <c r="S19" s="230">
        <f>'[1]Fuel Shares'!Y56</f>
        <v>1</v>
      </c>
      <c r="T19" s="230">
        <f>'[1]Fuel Shares'!Z56</f>
        <v>1</v>
      </c>
      <c r="U19" s="230">
        <f>'[1]Fuel Shares'!AA56</f>
        <v>1</v>
      </c>
      <c r="V19" s="230">
        <f>'[1]Fuel Shares'!AB56</f>
        <v>1</v>
      </c>
      <c r="W19" s="230">
        <f>'[1]Fuel Shares'!AC56</f>
        <v>1</v>
      </c>
      <c r="X19" s="230">
        <f>'[1]Fuel Shares'!AD56</f>
        <v>1</v>
      </c>
      <c r="Y19" s="230">
        <f>'[1]Fuel Shares'!AE56</f>
        <v>0.99999235605224301</v>
      </c>
      <c r="Z19" s="230">
        <f>'[1]Fuel Shares'!AF56</f>
        <v>0.99998097870343805</v>
      </c>
      <c r="AA19" s="230">
        <f>'[1]Fuel Shares'!AG56</f>
        <v>0.99997342332851102</v>
      </c>
      <c r="AB19" s="230">
        <f>'[1]Fuel Shares'!AH56</f>
        <v>0.99997724530238996</v>
      </c>
      <c r="AC19" s="230">
        <f>'[1]Fuel Shares'!AI56</f>
        <v>1</v>
      </c>
      <c r="AD19" s="230">
        <f>'[1]Fuel Shares'!AJ56</f>
        <v>1.0000439451765399</v>
      </c>
      <c r="AE19" s="230">
        <f>'[1]Fuel Shares'!AK56</f>
        <v>1.00009014810827</v>
      </c>
      <c r="AF19" s="230">
        <f>'[1]Fuel Shares'!AL56</f>
        <v>1.0001143784517299</v>
      </c>
      <c r="AG19" s="230">
        <f>'[1]Fuel Shares'!AM56</f>
        <v>1.0000924058634599</v>
      </c>
      <c r="AH19" s="230">
        <f>'[1]Fuel Shares'!AN56</f>
        <v>1</v>
      </c>
      <c r="AI19" s="230">
        <f>'[1]Fuel Shares'!AO56</f>
        <v>0.999831863241609</v>
      </c>
      <c r="AJ19" s="230">
        <f>'[1]Fuel Shares'!AP56</f>
        <v>0.99965842886348599</v>
      </c>
      <c r="AK19" s="230">
        <f>'[1]Fuel Shares'!AQ56</f>
        <v>0.99956906286455804</v>
      </c>
      <c r="AL19" s="230">
        <f>'[1]Fuel Shares'!AR56</f>
        <v>0.99965313124375399</v>
      </c>
      <c r="AM19" s="230">
        <f>'[1]Fuel Shares'!AS56</f>
        <v>1</v>
      </c>
      <c r="AN19" s="230">
        <f>'[1]Fuel Shares'!AT56</f>
        <v>1.0006286018570301</v>
      </c>
      <c r="AO19" s="230">
        <f>'[1]Fuel Shares'!AU56</f>
        <v>1.00127613643779</v>
      </c>
      <c r="AP19" s="230">
        <f>'[1]Fuel Shares'!AV56</f>
        <v>1.0016093700900299</v>
      </c>
      <c r="AQ19" s="230">
        <f>'[1]Fuel Shares'!AW56</f>
        <v>1.0012950691615199</v>
      </c>
      <c r="AR19" s="230">
        <f>'[1]Fuel Shares'!AX56</f>
        <v>1</v>
      </c>
      <c r="AS19" s="230">
        <f>'[1]Fuel Shares'!AY56</f>
        <v>0.99749437467573399</v>
      </c>
      <c r="AT19" s="230">
        <f>'[1]Fuel Shares'!AZ56</f>
        <v>0.99396218814899795</v>
      </c>
      <c r="AU19" s="230">
        <f>'[1]Fuel Shares'!BA56</f>
        <v>0.98969088110257497</v>
      </c>
      <c r="AV19" s="230">
        <f>'[1]Fuel Shares'!BB56</f>
        <v>0.98496789421924702</v>
      </c>
      <c r="AW19" s="230">
        <f>'[1]Fuel Shares'!BC56</f>
        <v>0.98008066818179496</v>
      </c>
      <c r="AX19" s="230">
        <f>'[1]Fuel Shares'!BD56</f>
        <v>0.97530322180978202</v>
      </c>
      <c r="AY19" s="230">
        <f>'[1]Fuel Shares'!BE56</f>
        <v>0.97085588646989296</v>
      </c>
      <c r="AZ19" s="230">
        <f>'[1]Fuel Shares'!BF56</f>
        <v>0.96694557166559403</v>
      </c>
      <c r="BA19" s="230">
        <f>'[1]Fuel Shares'!BG56</f>
        <v>0.96377918690035003</v>
      </c>
      <c r="BB19" s="230">
        <f>'[1]Fuel Shares'!BH56</f>
        <v>0.96156364167762698</v>
      </c>
    </row>
    <row r="20" spans="1:54" x14ac:dyDescent="0.2">
      <c r="A20" s="308"/>
      <c r="B20" s="227" t="s">
        <v>751</v>
      </c>
      <c r="C20" s="229" t="s">
        <v>2313</v>
      </c>
      <c r="D20" s="230">
        <f>'[1]Fuel Shares'!J57</f>
        <v>0</v>
      </c>
      <c r="E20" s="230">
        <f>'[1]Fuel Shares'!K57</f>
        <v>0</v>
      </c>
      <c r="F20" s="230">
        <f>'[1]Fuel Shares'!L57</f>
        <v>0</v>
      </c>
      <c r="G20" s="230">
        <f>'[1]Fuel Shares'!M57</f>
        <v>0</v>
      </c>
      <c r="H20" s="230">
        <f>'[1]Fuel Shares'!N57</f>
        <v>0</v>
      </c>
      <c r="I20" s="230">
        <f>'[1]Fuel Shares'!O57</f>
        <v>0</v>
      </c>
      <c r="J20" s="230">
        <f>'[1]Fuel Shares'!P57</f>
        <v>0</v>
      </c>
      <c r="K20" s="230">
        <f>'[1]Fuel Shares'!Q57</f>
        <v>0</v>
      </c>
      <c r="L20" s="230">
        <f>'[1]Fuel Shares'!R57</f>
        <v>0</v>
      </c>
      <c r="M20" s="230">
        <f>'[1]Fuel Shares'!S57</f>
        <v>0</v>
      </c>
      <c r="N20" s="230">
        <f>'[1]Fuel Shares'!T57</f>
        <v>0</v>
      </c>
      <c r="O20" s="230">
        <f>'[1]Fuel Shares'!U57</f>
        <v>0</v>
      </c>
      <c r="P20" s="230">
        <f>'[1]Fuel Shares'!V57</f>
        <v>0</v>
      </c>
      <c r="Q20" s="230">
        <f>'[1]Fuel Shares'!W57</f>
        <v>0</v>
      </c>
      <c r="R20" s="230">
        <f>'[1]Fuel Shares'!X57</f>
        <v>0</v>
      </c>
      <c r="S20" s="230">
        <f>'[1]Fuel Shares'!Y57</f>
        <v>0</v>
      </c>
      <c r="T20" s="230">
        <f>'[1]Fuel Shares'!Z57</f>
        <v>0</v>
      </c>
      <c r="U20" s="230">
        <f>'[1]Fuel Shares'!AA57</f>
        <v>0</v>
      </c>
      <c r="V20" s="230">
        <f>'[1]Fuel Shares'!AB57</f>
        <v>0</v>
      </c>
      <c r="W20" s="230">
        <f>'[1]Fuel Shares'!AC57</f>
        <v>0</v>
      </c>
      <c r="X20" s="230">
        <f>'[1]Fuel Shares'!AD57</f>
        <v>0</v>
      </c>
      <c r="Y20" s="230">
        <f>'[1]Fuel Shares'!AE57</f>
        <v>0</v>
      </c>
      <c r="Z20" s="230">
        <f>'[1]Fuel Shares'!AF57</f>
        <v>0</v>
      </c>
      <c r="AA20" s="230">
        <f>'[1]Fuel Shares'!AG57</f>
        <v>0</v>
      </c>
      <c r="AB20" s="230">
        <f>'[1]Fuel Shares'!AH57</f>
        <v>0</v>
      </c>
      <c r="AC20" s="230">
        <f>'[1]Fuel Shares'!AI57</f>
        <v>0</v>
      </c>
      <c r="AD20" s="230">
        <f>'[1]Fuel Shares'!AJ57</f>
        <v>0</v>
      </c>
      <c r="AE20" s="230">
        <f>'[1]Fuel Shares'!AK57</f>
        <v>0</v>
      </c>
      <c r="AF20" s="230">
        <f>'[1]Fuel Shares'!AL57</f>
        <v>0</v>
      </c>
      <c r="AG20" s="230">
        <f>'[1]Fuel Shares'!AM57</f>
        <v>0</v>
      </c>
      <c r="AH20" s="230">
        <f>'[1]Fuel Shares'!AN57</f>
        <v>0</v>
      </c>
      <c r="AI20" s="230">
        <f>'[1]Fuel Shares'!AO57</f>
        <v>0</v>
      </c>
      <c r="AJ20" s="230">
        <f>'[1]Fuel Shares'!AP57</f>
        <v>0</v>
      </c>
      <c r="AK20" s="230">
        <f>'[1]Fuel Shares'!AQ57</f>
        <v>0</v>
      </c>
      <c r="AL20" s="230">
        <f>'[1]Fuel Shares'!AR57</f>
        <v>0</v>
      </c>
      <c r="AM20" s="230">
        <f>'[1]Fuel Shares'!AS57</f>
        <v>0</v>
      </c>
      <c r="AN20" s="230">
        <f>'[1]Fuel Shares'!AT57</f>
        <v>0</v>
      </c>
      <c r="AO20" s="230">
        <f>'[1]Fuel Shares'!AU57</f>
        <v>0</v>
      </c>
      <c r="AP20" s="230">
        <f>'[1]Fuel Shares'!AV57</f>
        <v>0</v>
      </c>
      <c r="AQ20" s="230">
        <f>'[1]Fuel Shares'!AW57</f>
        <v>0</v>
      </c>
      <c r="AR20" s="230">
        <f>'[1]Fuel Shares'!AX57</f>
        <v>0</v>
      </c>
      <c r="AS20" s="230">
        <f>'[1]Fuel Shares'!AY57</f>
        <v>0</v>
      </c>
      <c r="AT20" s="230">
        <f>'[1]Fuel Shares'!AZ57</f>
        <v>0</v>
      </c>
      <c r="AU20" s="230">
        <f>'[1]Fuel Shares'!BA57</f>
        <v>0</v>
      </c>
      <c r="AV20" s="230">
        <f>'[1]Fuel Shares'!BB57</f>
        <v>0</v>
      </c>
      <c r="AW20" s="230">
        <f>'[1]Fuel Shares'!BC57</f>
        <v>0</v>
      </c>
      <c r="AX20" s="230">
        <f>'[1]Fuel Shares'!BD57</f>
        <v>0</v>
      </c>
      <c r="AY20" s="230">
        <f>'[1]Fuel Shares'!BE57</f>
        <v>0</v>
      </c>
      <c r="AZ20" s="230">
        <f>'[1]Fuel Shares'!BF57</f>
        <v>0</v>
      </c>
      <c r="BA20" s="230">
        <f>'[1]Fuel Shares'!BG57</f>
        <v>0</v>
      </c>
      <c r="BB20" s="230">
        <f>'[1]Fuel Shares'!BH57</f>
        <v>0</v>
      </c>
    </row>
    <row r="21" spans="1:54" x14ac:dyDescent="0.2">
      <c r="A21" s="308"/>
      <c r="B21" s="227" t="s">
        <v>752</v>
      </c>
      <c r="C21" s="229" t="s">
        <v>2313</v>
      </c>
      <c r="D21" s="230">
        <f>'[1]Fuel Shares'!J58</f>
        <v>0</v>
      </c>
      <c r="E21" s="230">
        <f>'[1]Fuel Shares'!K58</f>
        <v>0</v>
      </c>
      <c r="F21" s="230">
        <f>'[1]Fuel Shares'!L58</f>
        <v>0</v>
      </c>
      <c r="G21" s="230">
        <f>'[1]Fuel Shares'!M58</f>
        <v>0</v>
      </c>
      <c r="H21" s="230">
        <f>'[1]Fuel Shares'!N58</f>
        <v>0</v>
      </c>
      <c r="I21" s="230">
        <f>'[1]Fuel Shares'!O58</f>
        <v>0</v>
      </c>
      <c r="J21" s="230">
        <f>'[1]Fuel Shares'!P58</f>
        <v>0</v>
      </c>
      <c r="K21" s="230">
        <f>'[1]Fuel Shares'!Q58</f>
        <v>0</v>
      </c>
      <c r="L21" s="230">
        <f>'[1]Fuel Shares'!R58</f>
        <v>0</v>
      </c>
      <c r="M21" s="230">
        <f>'[1]Fuel Shares'!S58</f>
        <v>0</v>
      </c>
      <c r="N21" s="230">
        <f>'[1]Fuel Shares'!T58</f>
        <v>0</v>
      </c>
      <c r="O21" s="230">
        <f>'[1]Fuel Shares'!U58</f>
        <v>0</v>
      </c>
      <c r="P21" s="230">
        <f>'[1]Fuel Shares'!V58</f>
        <v>0</v>
      </c>
      <c r="Q21" s="230">
        <f>'[1]Fuel Shares'!W58</f>
        <v>0</v>
      </c>
      <c r="R21" s="230">
        <f>'[1]Fuel Shares'!X58</f>
        <v>0</v>
      </c>
      <c r="S21" s="230">
        <f>'[1]Fuel Shares'!Y58</f>
        <v>0</v>
      </c>
      <c r="T21" s="230">
        <f>'[1]Fuel Shares'!Z58</f>
        <v>0</v>
      </c>
      <c r="U21" s="230">
        <f>'[1]Fuel Shares'!AA58</f>
        <v>0</v>
      </c>
      <c r="V21" s="230">
        <f>'[1]Fuel Shares'!AB58</f>
        <v>0</v>
      </c>
      <c r="W21" s="230">
        <f>'[1]Fuel Shares'!AC58</f>
        <v>0</v>
      </c>
      <c r="X21" s="230">
        <f>'[1]Fuel Shares'!AD58</f>
        <v>0</v>
      </c>
      <c r="Y21" s="230">
        <f>'[1]Fuel Shares'!AE58</f>
        <v>7.6439477569856234E-6</v>
      </c>
      <c r="Z21" s="230">
        <f>'[1]Fuel Shares'!AF58</f>
        <v>1.9021296561949619E-5</v>
      </c>
      <c r="AA21" s="230">
        <f>'[1]Fuel Shares'!AG58</f>
        <v>2.6576671488975911E-5</v>
      </c>
      <c r="AB21" s="230">
        <f>'[1]Fuel Shares'!AH58</f>
        <v>2.275469761003901E-5</v>
      </c>
      <c r="AC21" s="230">
        <f>'[1]Fuel Shares'!AI58</f>
        <v>0</v>
      </c>
      <c r="AD21" s="230">
        <f>'[1]Fuel Shares'!AJ58</f>
        <v>-4.3945176539939006E-5</v>
      </c>
      <c r="AE21" s="230">
        <f>'[1]Fuel Shares'!AK58</f>
        <v>-9.0148108270016181E-5</v>
      </c>
      <c r="AF21" s="230">
        <f>'[1]Fuel Shares'!AL58</f>
        <v>-1.143784517299018E-4</v>
      </c>
      <c r="AG21" s="230">
        <f>'[1]Fuel Shares'!AM58</f>
        <v>-9.2405863459932278E-5</v>
      </c>
      <c r="AH21" s="230">
        <f>'[1]Fuel Shares'!AN58</f>
        <v>0</v>
      </c>
      <c r="AI21" s="230">
        <f>'[1]Fuel Shares'!AO58</f>
        <v>1.6813675839100209E-4</v>
      </c>
      <c r="AJ21" s="230">
        <f>'[1]Fuel Shares'!AP58</f>
        <v>3.4157113651400722E-4</v>
      </c>
      <c r="AK21" s="230">
        <f>'[1]Fuel Shares'!AQ58</f>
        <v>4.309371354419555E-4</v>
      </c>
      <c r="AL21" s="230">
        <f>'[1]Fuel Shares'!AR58</f>
        <v>3.4686875624601043E-4</v>
      </c>
      <c r="AM21" s="230">
        <f>'[1]Fuel Shares'!AS58</f>
        <v>0</v>
      </c>
      <c r="AN21" s="230">
        <f>'[1]Fuel Shares'!AT58</f>
        <v>-6.2860185703006465E-4</v>
      </c>
      <c r="AO21" s="230">
        <f>'[1]Fuel Shares'!AU58</f>
        <v>-1.2761364377900095E-3</v>
      </c>
      <c r="AP21" s="230">
        <f>'[1]Fuel Shares'!AV58</f>
        <v>-1.609370090029927E-3</v>
      </c>
      <c r="AQ21" s="230">
        <f>'[1]Fuel Shares'!AW58</f>
        <v>-1.2950691615198904E-3</v>
      </c>
      <c r="AR21" s="230">
        <f>'[1]Fuel Shares'!AX58</f>
        <v>0</v>
      </c>
      <c r="AS21" s="230">
        <f>'[1]Fuel Shares'!AY58</f>
        <v>2.5056253242660143E-3</v>
      </c>
      <c r="AT21" s="230">
        <f>'[1]Fuel Shares'!AZ58</f>
        <v>6.0378118510020515E-3</v>
      </c>
      <c r="AU21" s="230">
        <f>'[1]Fuel Shares'!BA58</f>
        <v>1.0309118897425029E-2</v>
      </c>
      <c r="AV21" s="230">
        <f>'[1]Fuel Shares'!BB58</f>
        <v>1.5032105780752978E-2</v>
      </c>
      <c r="AW21" s="230">
        <f>'[1]Fuel Shares'!BC58</f>
        <v>1.9919331818205047E-2</v>
      </c>
      <c r="AX21" s="230">
        <f>'[1]Fuel Shares'!BD58</f>
        <v>2.4696778190217983E-2</v>
      </c>
      <c r="AY21" s="230">
        <f>'[1]Fuel Shares'!BE58</f>
        <v>2.9144113530107034E-2</v>
      </c>
      <c r="AZ21" s="230">
        <f>'[1]Fuel Shares'!BF58</f>
        <v>3.3054428334405965E-2</v>
      </c>
      <c r="BA21" s="230">
        <f>'[1]Fuel Shares'!BG58</f>
        <v>3.622081309964998E-2</v>
      </c>
      <c r="BB21" s="230">
        <f>'[1]Fuel Shares'!BH58</f>
        <v>3.8436358322373028E-2</v>
      </c>
    </row>
    <row r="22" spans="1:54" x14ac:dyDescent="0.2">
      <c r="A22" s="308"/>
      <c r="D22" s="230"/>
      <c r="E22" s="230"/>
      <c r="F22" s="230"/>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0"/>
      <c r="AY22" s="230"/>
      <c r="AZ22" s="230"/>
      <c r="BA22" s="230"/>
      <c r="BB22" s="230"/>
    </row>
    <row r="23" spans="1:54" x14ac:dyDescent="0.2">
      <c r="A23" s="308"/>
      <c r="B23" s="227" t="s">
        <v>746</v>
      </c>
      <c r="C23" s="229" t="s">
        <v>2313</v>
      </c>
      <c r="D23" s="230">
        <f>'[1]Fuel Shares'!J66</f>
        <v>1</v>
      </c>
      <c r="E23" s="230">
        <f>'[1]Fuel Shares'!K66</f>
        <v>1</v>
      </c>
      <c r="F23" s="230">
        <f>'[1]Fuel Shares'!L66</f>
        <v>1</v>
      </c>
      <c r="G23" s="230">
        <f>'[1]Fuel Shares'!M66</f>
        <v>1</v>
      </c>
      <c r="H23" s="230">
        <f>'[1]Fuel Shares'!N66</f>
        <v>1</v>
      </c>
      <c r="I23" s="230">
        <f>'[1]Fuel Shares'!O66</f>
        <v>1</v>
      </c>
      <c r="J23" s="230">
        <f>'[1]Fuel Shares'!P66</f>
        <v>1</v>
      </c>
      <c r="K23" s="230">
        <f>'[1]Fuel Shares'!Q66</f>
        <v>1</v>
      </c>
      <c r="L23" s="230">
        <f>'[1]Fuel Shares'!R66</f>
        <v>1</v>
      </c>
      <c r="M23" s="230">
        <f>'[1]Fuel Shares'!S66</f>
        <v>1</v>
      </c>
      <c r="N23" s="230">
        <f>'[1]Fuel Shares'!T66</f>
        <v>1</v>
      </c>
      <c r="O23" s="230">
        <f>'[1]Fuel Shares'!U66</f>
        <v>1</v>
      </c>
      <c r="P23" s="230">
        <f>'[1]Fuel Shares'!V66</f>
        <v>1</v>
      </c>
      <c r="Q23" s="230">
        <f>'[1]Fuel Shares'!W66</f>
        <v>1</v>
      </c>
      <c r="R23" s="230">
        <f>'[1]Fuel Shares'!X66</f>
        <v>1</v>
      </c>
      <c r="S23" s="230">
        <f>'[1]Fuel Shares'!Y66</f>
        <v>1</v>
      </c>
      <c r="T23" s="230">
        <f>'[1]Fuel Shares'!Z66</f>
        <v>1</v>
      </c>
      <c r="U23" s="230">
        <f>'[1]Fuel Shares'!AA66</f>
        <v>1</v>
      </c>
      <c r="V23" s="230">
        <f>'[1]Fuel Shares'!AB66</f>
        <v>1</v>
      </c>
      <c r="W23" s="230">
        <f>'[1]Fuel Shares'!AC66</f>
        <v>1</v>
      </c>
      <c r="X23" s="230">
        <f>'[1]Fuel Shares'!AD66</f>
        <v>1</v>
      </c>
      <c r="Y23" s="230">
        <f>'[1]Fuel Shares'!AE66</f>
        <v>0.99999235605224301</v>
      </c>
      <c r="Z23" s="230">
        <f>'[1]Fuel Shares'!AF66</f>
        <v>0.99998097870343805</v>
      </c>
      <c r="AA23" s="230">
        <f>'[1]Fuel Shares'!AG66</f>
        <v>0.99997342332851102</v>
      </c>
      <c r="AB23" s="230">
        <f>'[1]Fuel Shares'!AH66</f>
        <v>0.99997724530238996</v>
      </c>
      <c r="AC23" s="230">
        <f>'[1]Fuel Shares'!AI66</f>
        <v>1</v>
      </c>
      <c r="AD23" s="230">
        <f>'[1]Fuel Shares'!AJ66</f>
        <v>1.0000439451765399</v>
      </c>
      <c r="AE23" s="230">
        <f>'[1]Fuel Shares'!AK66</f>
        <v>1.00009014810827</v>
      </c>
      <c r="AF23" s="230">
        <f>'[1]Fuel Shares'!AL66</f>
        <v>1.0001143784517299</v>
      </c>
      <c r="AG23" s="230">
        <f>'[1]Fuel Shares'!AM66</f>
        <v>1.0000924058634599</v>
      </c>
      <c r="AH23" s="230">
        <f>'[1]Fuel Shares'!AN66</f>
        <v>1</v>
      </c>
      <c r="AI23" s="230">
        <f>'[1]Fuel Shares'!AO66</f>
        <v>0.999831863241609</v>
      </c>
      <c r="AJ23" s="230">
        <f>'[1]Fuel Shares'!AP66</f>
        <v>0.99965842886348599</v>
      </c>
      <c r="AK23" s="230">
        <f>'[1]Fuel Shares'!AQ66</f>
        <v>0.99956906286455804</v>
      </c>
      <c r="AL23" s="230">
        <f>'[1]Fuel Shares'!AR66</f>
        <v>0.99965313124375399</v>
      </c>
      <c r="AM23" s="230">
        <f>'[1]Fuel Shares'!AS66</f>
        <v>1</v>
      </c>
      <c r="AN23" s="230">
        <f>'[1]Fuel Shares'!AT66</f>
        <v>1.0006286018570301</v>
      </c>
      <c r="AO23" s="230">
        <f>'[1]Fuel Shares'!AU66</f>
        <v>1.00127613643779</v>
      </c>
      <c r="AP23" s="230">
        <f>'[1]Fuel Shares'!AV66</f>
        <v>1.0016093700900299</v>
      </c>
      <c r="AQ23" s="230">
        <f>'[1]Fuel Shares'!AW66</f>
        <v>1.0012950691615199</v>
      </c>
      <c r="AR23" s="230">
        <f>'[1]Fuel Shares'!AX66</f>
        <v>1</v>
      </c>
      <c r="AS23" s="230">
        <f>'[1]Fuel Shares'!AY66</f>
        <v>0.99749437467573399</v>
      </c>
      <c r="AT23" s="230">
        <f>'[1]Fuel Shares'!AZ66</f>
        <v>0.99396218814899795</v>
      </c>
      <c r="AU23" s="230">
        <f>'[1]Fuel Shares'!BA66</f>
        <v>0.98969088110257497</v>
      </c>
      <c r="AV23" s="230">
        <f>'[1]Fuel Shares'!BB66</f>
        <v>0.98496789421924702</v>
      </c>
      <c r="AW23" s="230">
        <f>'[1]Fuel Shares'!BC66</f>
        <v>0.98008066818179496</v>
      </c>
      <c r="AX23" s="230">
        <f>'[1]Fuel Shares'!BD66</f>
        <v>0.97530322180978202</v>
      </c>
      <c r="AY23" s="230">
        <f>'[1]Fuel Shares'!BE66</f>
        <v>0.97085588646989296</v>
      </c>
      <c r="AZ23" s="230">
        <f>'[1]Fuel Shares'!BF66</f>
        <v>0.96694557166559403</v>
      </c>
      <c r="BA23" s="230">
        <f>'[1]Fuel Shares'!BG66</f>
        <v>0.96377918690035003</v>
      </c>
      <c r="BB23" s="230">
        <f>'[1]Fuel Shares'!BH66</f>
        <v>0.96156364167762698</v>
      </c>
    </row>
    <row r="24" spans="1:54" x14ac:dyDescent="0.2">
      <c r="A24" s="308"/>
      <c r="B24" s="227" t="s">
        <v>747</v>
      </c>
      <c r="C24" s="229" t="s">
        <v>2313</v>
      </c>
      <c r="D24" s="230">
        <f>'[1]Fuel Shares'!J67</f>
        <v>0</v>
      </c>
      <c r="E24" s="230">
        <f>'[1]Fuel Shares'!K67</f>
        <v>0</v>
      </c>
      <c r="F24" s="230">
        <f>'[1]Fuel Shares'!L67</f>
        <v>0</v>
      </c>
      <c r="G24" s="230">
        <f>'[1]Fuel Shares'!M67</f>
        <v>0</v>
      </c>
      <c r="H24" s="230">
        <f>'[1]Fuel Shares'!N67</f>
        <v>0</v>
      </c>
      <c r="I24" s="230">
        <f>'[1]Fuel Shares'!O67</f>
        <v>0</v>
      </c>
      <c r="J24" s="230">
        <f>'[1]Fuel Shares'!P67</f>
        <v>0</v>
      </c>
      <c r="K24" s="230">
        <f>'[1]Fuel Shares'!Q67</f>
        <v>0</v>
      </c>
      <c r="L24" s="230">
        <f>'[1]Fuel Shares'!R67</f>
        <v>0</v>
      </c>
      <c r="M24" s="230">
        <f>'[1]Fuel Shares'!S67</f>
        <v>0</v>
      </c>
      <c r="N24" s="230">
        <f>'[1]Fuel Shares'!T67</f>
        <v>0</v>
      </c>
      <c r="O24" s="230">
        <f>'[1]Fuel Shares'!U67</f>
        <v>0</v>
      </c>
      <c r="P24" s="230">
        <f>'[1]Fuel Shares'!V67</f>
        <v>0</v>
      </c>
      <c r="Q24" s="230">
        <f>'[1]Fuel Shares'!W67</f>
        <v>0</v>
      </c>
      <c r="R24" s="230">
        <f>'[1]Fuel Shares'!X67</f>
        <v>0</v>
      </c>
      <c r="S24" s="230">
        <f>'[1]Fuel Shares'!Y67</f>
        <v>0</v>
      </c>
      <c r="T24" s="230">
        <f>'[1]Fuel Shares'!Z67</f>
        <v>0</v>
      </c>
      <c r="U24" s="230">
        <f>'[1]Fuel Shares'!AA67</f>
        <v>0</v>
      </c>
      <c r="V24" s="230">
        <f>'[1]Fuel Shares'!AB67</f>
        <v>0</v>
      </c>
      <c r="W24" s="230">
        <f>'[1]Fuel Shares'!AC67</f>
        <v>0</v>
      </c>
      <c r="X24" s="230">
        <f>'[1]Fuel Shares'!AD67</f>
        <v>0</v>
      </c>
      <c r="Y24" s="230">
        <f>'[1]Fuel Shares'!AE67</f>
        <v>0</v>
      </c>
      <c r="Z24" s="230">
        <f>'[1]Fuel Shares'!AF67</f>
        <v>0</v>
      </c>
      <c r="AA24" s="230">
        <f>'[1]Fuel Shares'!AG67</f>
        <v>0</v>
      </c>
      <c r="AB24" s="230">
        <f>'[1]Fuel Shares'!AH67</f>
        <v>0</v>
      </c>
      <c r="AC24" s="230">
        <f>'[1]Fuel Shares'!AI67</f>
        <v>0</v>
      </c>
      <c r="AD24" s="230">
        <f>'[1]Fuel Shares'!AJ67</f>
        <v>0</v>
      </c>
      <c r="AE24" s="230">
        <f>'[1]Fuel Shares'!AK67</f>
        <v>0</v>
      </c>
      <c r="AF24" s="230">
        <f>'[1]Fuel Shares'!AL67</f>
        <v>0</v>
      </c>
      <c r="AG24" s="230">
        <f>'[1]Fuel Shares'!AM67</f>
        <v>0</v>
      </c>
      <c r="AH24" s="230">
        <f>'[1]Fuel Shares'!AN67</f>
        <v>0</v>
      </c>
      <c r="AI24" s="230">
        <f>'[1]Fuel Shares'!AO67</f>
        <v>0</v>
      </c>
      <c r="AJ24" s="230">
        <f>'[1]Fuel Shares'!AP67</f>
        <v>0</v>
      </c>
      <c r="AK24" s="230">
        <f>'[1]Fuel Shares'!AQ67</f>
        <v>0</v>
      </c>
      <c r="AL24" s="230">
        <f>'[1]Fuel Shares'!AR67</f>
        <v>0</v>
      </c>
      <c r="AM24" s="230">
        <f>'[1]Fuel Shares'!AS67</f>
        <v>0</v>
      </c>
      <c r="AN24" s="230">
        <f>'[1]Fuel Shares'!AT67</f>
        <v>0</v>
      </c>
      <c r="AO24" s="230">
        <f>'[1]Fuel Shares'!AU67</f>
        <v>0</v>
      </c>
      <c r="AP24" s="230">
        <f>'[1]Fuel Shares'!AV67</f>
        <v>0</v>
      </c>
      <c r="AQ24" s="230">
        <f>'[1]Fuel Shares'!AW67</f>
        <v>0</v>
      </c>
      <c r="AR24" s="230">
        <f>'[1]Fuel Shares'!AX67</f>
        <v>0</v>
      </c>
      <c r="AS24" s="230">
        <f>'[1]Fuel Shares'!AY67</f>
        <v>0</v>
      </c>
      <c r="AT24" s="230">
        <f>'[1]Fuel Shares'!AZ67</f>
        <v>0</v>
      </c>
      <c r="AU24" s="230">
        <f>'[1]Fuel Shares'!BA67</f>
        <v>0</v>
      </c>
      <c r="AV24" s="230">
        <f>'[1]Fuel Shares'!BB67</f>
        <v>0</v>
      </c>
      <c r="AW24" s="230">
        <f>'[1]Fuel Shares'!BC67</f>
        <v>0</v>
      </c>
      <c r="AX24" s="230">
        <f>'[1]Fuel Shares'!BD67</f>
        <v>0</v>
      </c>
      <c r="AY24" s="230">
        <f>'[1]Fuel Shares'!BE67</f>
        <v>0</v>
      </c>
      <c r="AZ24" s="230">
        <f>'[1]Fuel Shares'!BF67</f>
        <v>0</v>
      </c>
      <c r="BA24" s="230">
        <f>'[1]Fuel Shares'!BG67</f>
        <v>0</v>
      </c>
      <c r="BB24" s="230">
        <f>'[1]Fuel Shares'!BH67</f>
        <v>0</v>
      </c>
    </row>
    <row r="25" spans="1:54" x14ac:dyDescent="0.2">
      <c r="A25" s="308"/>
      <c r="B25" s="227" t="s">
        <v>748</v>
      </c>
      <c r="C25" s="229" t="s">
        <v>2313</v>
      </c>
      <c r="D25" s="230">
        <f>'[1]Fuel Shares'!J68</f>
        <v>0</v>
      </c>
      <c r="E25" s="230">
        <f>'[1]Fuel Shares'!K68</f>
        <v>0</v>
      </c>
      <c r="F25" s="230">
        <f>'[1]Fuel Shares'!L68</f>
        <v>0</v>
      </c>
      <c r="G25" s="230">
        <f>'[1]Fuel Shares'!M68</f>
        <v>0</v>
      </c>
      <c r="H25" s="230">
        <f>'[1]Fuel Shares'!N68</f>
        <v>0</v>
      </c>
      <c r="I25" s="230">
        <f>'[1]Fuel Shares'!O68</f>
        <v>0</v>
      </c>
      <c r="J25" s="230">
        <f>'[1]Fuel Shares'!P68</f>
        <v>0</v>
      </c>
      <c r="K25" s="230">
        <f>'[1]Fuel Shares'!Q68</f>
        <v>0</v>
      </c>
      <c r="L25" s="230">
        <f>'[1]Fuel Shares'!R68</f>
        <v>0</v>
      </c>
      <c r="M25" s="230">
        <f>'[1]Fuel Shares'!S68</f>
        <v>0</v>
      </c>
      <c r="N25" s="230">
        <f>'[1]Fuel Shares'!T68</f>
        <v>0</v>
      </c>
      <c r="O25" s="230">
        <f>'[1]Fuel Shares'!U68</f>
        <v>0</v>
      </c>
      <c r="P25" s="230">
        <f>'[1]Fuel Shares'!V68</f>
        <v>0</v>
      </c>
      <c r="Q25" s="230">
        <f>'[1]Fuel Shares'!W68</f>
        <v>0</v>
      </c>
      <c r="R25" s="230">
        <f>'[1]Fuel Shares'!X68</f>
        <v>0</v>
      </c>
      <c r="S25" s="230">
        <f>'[1]Fuel Shares'!Y68</f>
        <v>0</v>
      </c>
      <c r="T25" s="230">
        <f>'[1]Fuel Shares'!Z68</f>
        <v>0</v>
      </c>
      <c r="U25" s="230">
        <f>'[1]Fuel Shares'!AA68</f>
        <v>0</v>
      </c>
      <c r="V25" s="230">
        <f>'[1]Fuel Shares'!AB68</f>
        <v>0</v>
      </c>
      <c r="W25" s="230">
        <f>'[1]Fuel Shares'!AC68</f>
        <v>0</v>
      </c>
      <c r="X25" s="230">
        <f>'[1]Fuel Shares'!AD68</f>
        <v>0</v>
      </c>
      <c r="Y25" s="230">
        <f>'[1]Fuel Shares'!AE68</f>
        <v>7.6439477569856268E-6</v>
      </c>
      <c r="Z25" s="230">
        <f>'[1]Fuel Shares'!AF68</f>
        <v>1.9021296561949615E-5</v>
      </c>
      <c r="AA25" s="230">
        <f>'[1]Fuel Shares'!AG68</f>
        <v>2.6576671488975911E-5</v>
      </c>
      <c r="AB25" s="230">
        <f>'[1]Fuel Shares'!AH68</f>
        <v>2.2754697610039006E-5</v>
      </c>
      <c r="AC25" s="230">
        <f>'[1]Fuel Shares'!AI68</f>
        <v>0</v>
      </c>
      <c r="AD25" s="230">
        <f>'[1]Fuel Shares'!AJ68</f>
        <v>-4.3945176539939006E-5</v>
      </c>
      <c r="AE25" s="230">
        <f>'[1]Fuel Shares'!AK68</f>
        <v>-9.0148108270016181E-5</v>
      </c>
      <c r="AF25" s="230">
        <f>'[1]Fuel Shares'!AL68</f>
        <v>-1.1437845172990178E-4</v>
      </c>
      <c r="AG25" s="230">
        <f>'[1]Fuel Shares'!AM68</f>
        <v>-9.2405863459932278E-5</v>
      </c>
      <c r="AH25" s="230">
        <f>'[1]Fuel Shares'!AN68</f>
        <v>0</v>
      </c>
      <c r="AI25" s="230">
        <f>'[1]Fuel Shares'!AO68</f>
        <v>1.6813675839100206E-4</v>
      </c>
      <c r="AJ25" s="230">
        <f>'[1]Fuel Shares'!AP68</f>
        <v>3.4157113651400722E-4</v>
      </c>
      <c r="AK25" s="230">
        <f>'[1]Fuel Shares'!AQ68</f>
        <v>4.3093713544195539E-4</v>
      </c>
      <c r="AL25" s="230">
        <f>'[1]Fuel Shares'!AR68</f>
        <v>3.4686875624601038E-4</v>
      </c>
      <c r="AM25" s="230">
        <f>'[1]Fuel Shares'!AS68</f>
        <v>0</v>
      </c>
      <c r="AN25" s="230">
        <f>'[1]Fuel Shares'!AT68</f>
        <v>-6.2860185703006455E-4</v>
      </c>
      <c r="AO25" s="230">
        <f>'[1]Fuel Shares'!AU68</f>
        <v>-1.27613643779001E-3</v>
      </c>
      <c r="AP25" s="230">
        <f>'[1]Fuel Shares'!AV68</f>
        <v>-1.6093700900299268E-3</v>
      </c>
      <c r="AQ25" s="230">
        <f>'[1]Fuel Shares'!AW68</f>
        <v>-1.2950691615198906E-3</v>
      </c>
      <c r="AR25" s="230">
        <f>'[1]Fuel Shares'!AX68</f>
        <v>0</v>
      </c>
      <c r="AS25" s="230">
        <f>'[1]Fuel Shares'!AY68</f>
        <v>2.5056253242660143E-3</v>
      </c>
      <c r="AT25" s="230">
        <f>'[1]Fuel Shares'!AZ68</f>
        <v>6.0378118510020506E-3</v>
      </c>
      <c r="AU25" s="230">
        <f>'[1]Fuel Shares'!BA68</f>
        <v>1.0309118897425029E-2</v>
      </c>
      <c r="AV25" s="230">
        <f>'[1]Fuel Shares'!BB68</f>
        <v>1.5032105780752977E-2</v>
      </c>
      <c r="AW25" s="230">
        <f>'[1]Fuel Shares'!BC68</f>
        <v>1.9919331818205047E-2</v>
      </c>
      <c r="AX25" s="230">
        <f>'[1]Fuel Shares'!BD68</f>
        <v>2.4696778190217983E-2</v>
      </c>
      <c r="AY25" s="230">
        <f>'[1]Fuel Shares'!BE68</f>
        <v>2.9144113530107034E-2</v>
      </c>
      <c r="AZ25" s="230">
        <f>'[1]Fuel Shares'!BF68</f>
        <v>3.3054428334405972E-2</v>
      </c>
      <c r="BA25" s="230">
        <f>'[1]Fuel Shares'!BG68</f>
        <v>3.622081309964998E-2</v>
      </c>
      <c r="BB25" s="230">
        <f>'[1]Fuel Shares'!BH68</f>
        <v>3.8436358322373021E-2</v>
      </c>
    </row>
    <row r="26" spans="1:54" x14ac:dyDescent="0.2">
      <c r="A26" s="308"/>
      <c r="D26" s="230"/>
      <c r="E26" s="230"/>
      <c r="F26" s="230"/>
      <c r="G26" s="230"/>
      <c r="H26" s="230"/>
      <c r="I26" s="230"/>
      <c r="J26" s="230"/>
      <c r="K26" s="230"/>
      <c r="L26" s="230"/>
      <c r="M26" s="230"/>
      <c r="N26" s="230"/>
      <c r="O26" s="230"/>
      <c r="P26" s="230"/>
      <c r="Q26" s="230"/>
      <c r="R26" s="230"/>
      <c r="S26" s="230"/>
      <c r="T26" s="230"/>
      <c r="U26" s="230"/>
      <c r="V26" s="230"/>
      <c r="W26" s="230"/>
      <c r="X26" s="230"/>
      <c r="Y26" s="230"/>
      <c r="Z26" s="230"/>
      <c r="AA26" s="230"/>
      <c r="AB26" s="230"/>
      <c r="AC26" s="230"/>
      <c r="AD26" s="230"/>
      <c r="AE26" s="230"/>
      <c r="AF26" s="230"/>
      <c r="AG26" s="230"/>
      <c r="AH26" s="230"/>
      <c r="AI26" s="230"/>
      <c r="AJ26" s="230"/>
      <c r="AK26" s="230"/>
      <c r="AL26" s="230"/>
      <c r="AM26" s="230"/>
      <c r="AN26" s="230"/>
      <c r="AO26" s="230"/>
      <c r="AP26" s="230"/>
      <c r="AQ26" s="230"/>
      <c r="AR26" s="230"/>
      <c r="AS26" s="230"/>
      <c r="AT26" s="230"/>
      <c r="AU26" s="230"/>
      <c r="AV26" s="230"/>
      <c r="AW26" s="230"/>
      <c r="AX26" s="230"/>
      <c r="AY26" s="230"/>
      <c r="AZ26" s="230"/>
      <c r="BA26" s="230"/>
      <c r="BB26" s="230"/>
    </row>
    <row r="27" spans="1:54" x14ac:dyDescent="0.2">
      <c r="A27" s="308"/>
      <c r="B27" s="227" t="s">
        <v>986</v>
      </c>
      <c r="C27" s="229" t="s">
        <v>2313</v>
      </c>
      <c r="D27" s="230">
        <f>'[1]Fuel Shares'!J76</f>
        <v>0.99106582859927539</v>
      </c>
      <c r="E27" s="230">
        <f>'[1]Fuel Shares'!K76</f>
        <v>0.98744906216056638</v>
      </c>
      <c r="F27" s="230">
        <f>'[1]Fuel Shares'!L76</f>
        <v>0.9806822312771627</v>
      </c>
      <c r="G27" s="230">
        <f>'[1]Fuel Shares'!M76</f>
        <v>0.9714697983589774</v>
      </c>
      <c r="H27" s="230">
        <f>'[1]Fuel Shares'!N76</f>
        <v>0.96554673512576394</v>
      </c>
      <c r="I27" s="230">
        <f>'[1]Fuel Shares'!O76</f>
        <v>0.93284755559227717</v>
      </c>
      <c r="J27" s="230">
        <f>'[1]Fuel Shares'!P76</f>
        <v>0.880828109781984</v>
      </c>
      <c r="K27" s="230">
        <f>'[1]Fuel Shares'!Q76</f>
        <v>0.860007678312107</v>
      </c>
      <c r="L27" s="230">
        <f>'[1]Fuel Shares'!R76</f>
        <v>0.89978447458227295</v>
      </c>
      <c r="M27" s="230">
        <f>'[1]Fuel Shares'!S76</f>
        <v>0.92102152742689503</v>
      </c>
      <c r="N27" s="230">
        <f>'[1]Fuel Shares'!T76</f>
        <v>0.92260725662913734</v>
      </c>
      <c r="O27" s="230">
        <f>'[1]Fuel Shares'!U76</f>
        <v>0.9283910154253241</v>
      </c>
      <c r="P27" s="230">
        <f>'[1]Fuel Shares'!V76</f>
        <v>0.92706849127004742</v>
      </c>
      <c r="Q27" s="230">
        <f>'[1]Fuel Shares'!W76</f>
        <v>0.9382778776242815</v>
      </c>
      <c r="R27" s="230">
        <f>'[1]Fuel Shares'!X76</f>
        <v>0.93664325569774876</v>
      </c>
      <c r="S27" s="230">
        <f>'[1]Fuel Shares'!Y76</f>
        <v>0.93500000000000005</v>
      </c>
      <c r="T27" s="230">
        <f>'[1]Fuel Shares'!Z76</f>
        <v>0.92559999999999998</v>
      </c>
      <c r="U27" s="230">
        <f>'[1]Fuel Shares'!AA76</f>
        <v>0.91620000000000001</v>
      </c>
      <c r="V27" s="230">
        <f>'[1]Fuel Shares'!AB76</f>
        <v>0.90679999999999994</v>
      </c>
      <c r="W27" s="230">
        <f>'[1]Fuel Shares'!AC76</f>
        <v>0.89740000000000009</v>
      </c>
      <c r="X27" s="230">
        <f>'[1]Fuel Shares'!AD76</f>
        <v>0.88800000000000001</v>
      </c>
      <c r="Y27" s="230">
        <f>'[1]Fuel Shares'!AE76</f>
        <v>0.87969018369139995</v>
      </c>
      <c r="Z27" s="230">
        <f>'[1]Fuel Shares'!AF76</f>
        <v>0.87262708704011704</v>
      </c>
      <c r="AA27" s="230">
        <f>'[1]Fuel Shares'!AG76</f>
        <v>0.86661889854313501</v>
      </c>
      <c r="AB27" s="230">
        <f>'[1]Fuel Shares'!AH76</f>
        <v>0.86147380669743501</v>
      </c>
      <c r="AC27" s="230">
        <f>'[1]Fuel Shares'!AI76</f>
        <v>0.8570000000000001</v>
      </c>
      <c r="AD27" s="230">
        <f>'[1]Fuel Shares'!AJ76</f>
        <v>0.85298977221876204</v>
      </c>
      <c r="AE27" s="230">
        <f>'[1]Fuel Shares'!AK76</f>
        <v>0.84917183820545794</v>
      </c>
      <c r="AF27" s="230">
        <f>'[1]Fuel Shares'!AL76</f>
        <v>0.84525901808277204</v>
      </c>
      <c r="AG27" s="230">
        <f>'[1]Fuel Shares'!AM76</f>
        <v>0.84096413197339093</v>
      </c>
      <c r="AH27" s="230">
        <f>'[1]Fuel Shares'!AN76</f>
        <v>0.83599999999999997</v>
      </c>
      <c r="AI27" s="230">
        <f>'[1]Fuel Shares'!AO76</f>
        <v>0.83019472743354994</v>
      </c>
      <c r="AJ27" s="230">
        <f>'[1]Fuel Shares'!AP76</f>
        <v>0.82383756013805198</v>
      </c>
      <c r="AK27" s="230">
        <f>'[1]Fuel Shares'!AQ76</f>
        <v>0.81733302912577699</v>
      </c>
      <c r="AL27" s="230">
        <f>'[1]Fuel Shares'!AR76</f>
        <v>0.81108566540900195</v>
      </c>
      <c r="AM27" s="230">
        <f>'[1]Fuel Shares'!AS76</f>
        <v>0.80549999999999999</v>
      </c>
      <c r="AN27" s="230">
        <f>'[1]Fuel Shares'!AT76</f>
        <v>0.80076731804703605</v>
      </c>
      <c r="AO27" s="230">
        <f>'[1]Fuel Shares'!AU76</f>
        <v>0.79622592124233593</v>
      </c>
      <c r="AP27" s="230">
        <f>'[1]Fuel Shares'!AV76</f>
        <v>0.79100086541411796</v>
      </c>
      <c r="AQ27" s="230">
        <f>'[1]Fuel Shares'!AW76</f>
        <v>0.78421720639060111</v>
      </c>
      <c r="AR27" s="230">
        <f>'[1]Fuel Shares'!AX76</f>
        <v>0.77500000000000002</v>
      </c>
      <c r="AS27" s="230">
        <f>'[1]Fuel Shares'!AY76</f>
        <v>0.762712000378307</v>
      </c>
      <c r="AT27" s="230">
        <f>'[1]Fuel Shares'!AZ76</f>
        <v>0.74766675489260492</v>
      </c>
      <c r="AU27" s="230">
        <f>'[1]Fuel Shares'!BA76</f>
        <v>0.730415509217749</v>
      </c>
      <c r="AV27" s="230">
        <f>'[1]Fuel Shares'!BB76</f>
        <v>0.711509509028596</v>
      </c>
      <c r="AW27" s="230">
        <f>'[1]Fuel Shares'!BC76</f>
        <v>0.6915</v>
      </c>
      <c r="AX27" s="230">
        <f>'[1]Fuel Shares'!BD76</f>
        <v>0.67104868043973609</v>
      </c>
      <c r="AY27" s="230">
        <f>'[1]Fuel Shares'!BE76</f>
        <v>0.65125905918724403</v>
      </c>
      <c r="AZ27" s="230">
        <f>'[1]Fuel Shares'!BF76</f>
        <v>0.63334509771488501</v>
      </c>
      <c r="BA27" s="230">
        <f>'[1]Fuel Shares'!BG76</f>
        <v>0.618520757495017</v>
      </c>
      <c r="BB27" s="230">
        <f>'[1]Fuel Shares'!BH76</f>
        <v>0.60799999999999998</v>
      </c>
    </row>
    <row r="28" spans="1:54" x14ac:dyDescent="0.2">
      <c r="A28" s="308"/>
      <c r="B28" s="227" t="s">
        <v>987</v>
      </c>
      <c r="C28" s="229" t="s">
        <v>2313</v>
      </c>
      <c r="D28" s="230">
        <f>'[1]Fuel Shares'!J77</f>
        <v>8.9341714007246109E-3</v>
      </c>
      <c r="E28" s="230">
        <f>'[1]Fuel Shares'!K77</f>
        <v>1.2550937839433618E-2</v>
      </c>
      <c r="F28" s="230">
        <f>'[1]Fuel Shares'!L77</f>
        <v>1.9317768722837303E-2</v>
      </c>
      <c r="G28" s="230">
        <f>'[1]Fuel Shares'!M77</f>
        <v>2.8530201641022601E-2</v>
      </c>
      <c r="H28" s="230">
        <f>'[1]Fuel Shares'!N77</f>
        <v>3.4453264874236056E-2</v>
      </c>
      <c r="I28" s="230">
        <f>'[1]Fuel Shares'!O77</f>
        <v>6.7152444407722833E-2</v>
      </c>
      <c r="J28" s="230">
        <f>'[1]Fuel Shares'!P77</f>
        <v>0.119171890218016</v>
      </c>
      <c r="K28" s="230">
        <f>'[1]Fuel Shares'!Q77</f>
        <v>0.139992321687893</v>
      </c>
      <c r="L28" s="230">
        <f>'[1]Fuel Shares'!R77</f>
        <v>0.10021552541772705</v>
      </c>
      <c r="M28" s="230">
        <f>'[1]Fuel Shares'!S77</f>
        <v>7.8978472573104974E-2</v>
      </c>
      <c r="N28" s="230">
        <f>'[1]Fuel Shares'!T77</f>
        <v>7.739274337086266E-2</v>
      </c>
      <c r="O28" s="230">
        <f>'[1]Fuel Shares'!U77</f>
        <v>7.1608984574675905E-2</v>
      </c>
      <c r="P28" s="230">
        <f>'[1]Fuel Shares'!V77</f>
        <v>7.2931508729952577E-2</v>
      </c>
      <c r="Q28" s="230">
        <f>'[1]Fuel Shares'!W77</f>
        <v>6.1722122375718502E-2</v>
      </c>
      <c r="R28" s="230">
        <f>'[1]Fuel Shares'!X77</f>
        <v>6.3356744302251244E-2</v>
      </c>
      <c r="S28" s="230">
        <f>'[1]Fuel Shares'!Y77</f>
        <v>6.4999999999999947E-2</v>
      </c>
      <c r="T28" s="230">
        <f>'[1]Fuel Shares'!Z77</f>
        <v>7.4400000000000022E-2</v>
      </c>
      <c r="U28" s="230">
        <f>'[1]Fuel Shares'!AA77</f>
        <v>8.3799999999999986E-2</v>
      </c>
      <c r="V28" s="230">
        <f>'[1]Fuel Shares'!AB77</f>
        <v>9.3200000000000061E-2</v>
      </c>
      <c r="W28" s="230">
        <f>'[1]Fuel Shares'!AC77</f>
        <v>0.10259999999999991</v>
      </c>
      <c r="X28" s="230">
        <f>'[1]Fuel Shares'!AD77</f>
        <v>0.11199999999999999</v>
      </c>
      <c r="Y28" s="230">
        <f>'[1]Fuel Shares'!AE77</f>
        <v>0.12030981630860005</v>
      </c>
      <c r="Z28" s="230">
        <f>'[1]Fuel Shares'!AF77</f>
        <v>0.12737291295988296</v>
      </c>
      <c r="AA28" s="230">
        <f>'[1]Fuel Shares'!AG77</f>
        <v>0.13338110145686499</v>
      </c>
      <c r="AB28" s="230">
        <f>'[1]Fuel Shares'!AH77</f>
        <v>0.13852619330256499</v>
      </c>
      <c r="AC28" s="230">
        <f>'[1]Fuel Shares'!AI77</f>
        <v>0.1429999999999999</v>
      </c>
      <c r="AD28" s="230">
        <f>'[1]Fuel Shares'!AJ77</f>
        <v>0.14701022778123796</v>
      </c>
      <c r="AE28" s="230">
        <f>'[1]Fuel Shares'!AK77</f>
        <v>0.15082816179454206</v>
      </c>
      <c r="AF28" s="230">
        <f>'[1]Fuel Shares'!AL77</f>
        <v>0.15474098191722796</v>
      </c>
      <c r="AG28" s="230">
        <f>'[1]Fuel Shares'!AM77</f>
        <v>0.15903586802660907</v>
      </c>
      <c r="AH28" s="230">
        <f>'[1]Fuel Shares'!AN77</f>
        <v>0.16400000000000003</v>
      </c>
      <c r="AI28" s="230">
        <f>'[1]Fuel Shares'!AO77</f>
        <v>0.16980527256645006</v>
      </c>
      <c r="AJ28" s="230">
        <f>'[1]Fuel Shares'!AP77</f>
        <v>0.17616243986194802</v>
      </c>
      <c r="AK28" s="230">
        <f>'[1]Fuel Shares'!AQ77</f>
        <v>0.18266697087422301</v>
      </c>
      <c r="AL28" s="230">
        <f>'[1]Fuel Shares'!AR77</f>
        <v>0.18891433459099805</v>
      </c>
      <c r="AM28" s="230">
        <f>'[1]Fuel Shares'!AS77</f>
        <v>0.19450000000000001</v>
      </c>
      <c r="AN28" s="230">
        <f>'[1]Fuel Shares'!AT77</f>
        <v>0.19923268195296395</v>
      </c>
      <c r="AO28" s="230">
        <f>'[1]Fuel Shares'!AU77</f>
        <v>0.20377407875766407</v>
      </c>
      <c r="AP28" s="230">
        <f>'[1]Fuel Shares'!AV77</f>
        <v>0.20899913458588204</v>
      </c>
      <c r="AQ28" s="230">
        <f>'[1]Fuel Shares'!AW77</f>
        <v>0.21578279360939889</v>
      </c>
      <c r="AR28" s="230">
        <f>'[1]Fuel Shares'!AX77</f>
        <v>0.22499999999999998</v>
      </c>
      <c r="AS28" s="230">
        <f>'[1]Fuel Shares'!AY77</f>
        <v>0.237287999621693</v>
      </c>
      <c r="AT28" s="230">
        <f>'[1]Fuel Shares'!AZ77</f>
        <v>0.25233324510739508</v>
      </c>
      <c r="AU28" s="230">
        <f>'[1]Fuel Shares'!BA77</f>
        <v>0.269584490782251</v>
      </c>
      <c r="AV28" s="230">
        <f>'[1]Fuel Shares'!BB77</f>
        <v>0.288490490971404</v>
      </c>
      <c r="AW28" s="230">
        <f>'[1]Fuel Shares'!BC77</f>
        <v>0.3085</v>
      </c>
      <c r="AX28" s="230">
        <f>'[1]Fuel Shares'!BD77</f>
        <v>0.32895131956026391</v>
      </c>
      <c r="AY28" s="230">
        <f>'[1]Fuel Shares'!BE77</f>
        <v>0.34874094081275597</v>
      </c>
      <c r="AZ28" s="230">
        <f>'[1]Fuel Shares'!BF77</f>
        <v>0.36665490228511499</v>
      </c>
      <c r="BA28" s="230">
        <f>'[1]Fuel Shares'!BG77</f>
        <v>0.381479242504983</v>
      </c>
      <c r="BB28" s="230">
        <f>'[1]Fuel Shares'!BH77</f>
        <v>0.39200000000000002</v>
      </c>
    </row>
    <row r="29" spans="1:54" x14ac:dyDescent="0.2">
      <c r="A29" s="308"/>
      <c r="D29" s="230"/>
      <c r="E29" s="230"/>
      <c r="F29" s="230"/>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0"/>
      <c r="AY29" s="230"/>
      <c r="AZ29" s="230"/>
      <c r="BA29" s="230"/>
      <c r="BB29" s="230"/>
    </row>
    <row r="30" spans="1:54" x14ac:dyDescent="0.2">
      <c r="A30" s="308"/>
      <c r="B30" s="227" t="s">
        <v>989</v>
      </c>
      <c r="C30" s="229" t="s">
        <v>2313</v>
      </c>
      <c r="D30" s="230">
        <f>'[1]Fuel Shares'!J86</f>
        <v>0.65166572475951656</v>
      </c>
      <c r="E30" s="230">
        <f>'[1]Fuel Shares'!K86</f>
        <v>0.63950128524860139</v>
      </c>
      <c r="F30" s="230">
        <f>'[1]Fuel Shares'!L86</f>
        <v>0.63144908110188891</v>
      </c>
      <c r="G30" s="230">
        <f>'[1]Fuel Shares'!M86</f>
        <v>0.614823176414656</v>
      </c>
      <c r="H30" s="230">
        <f>'[1]Fuel Shares'!N86</f>
        <v>0.60708719964282587</v>
      </c>
      <c r="I30" s="230">
        <f>'[1]Fuel Shares'!O86</f>
        <v>0.5803715121473042</v>
      </c>
      <c r="J30" s="230">
        <f>'[1]Fuel Shares'!P86</f>
        <v>0.54502955948371878</v>
      </c>
      <c r="K30" s="230">
        <f>'[1]Fuel Shares'!Q86</f>
        <v>0.52835380528037534</v>
      </c>
      <c r="L30" s="230">
        <f>'[1]Fuel Shares'!R86</f>
        <v>0.54471647208554674</v>
      </c>
      <c r="M30" s="230">
        <f>'[1]Fuel Shares'!S86</f>
        <v>0.55939239748046787</v>
      </c>
      <c r="N30" s="230">
        <f>'[1]Fuel Shares'!T86</f>
        <v>0.55906091033609051</v>
      </c>
      <c r="O30" s="230">
        <f>'[1]Fuel Shares'!U86</f>
        <v>0.55972936504890758</v>
      </c>
      <c r="P30" s="230">
        <f>'[1]Fuel Shares'!V86</f>
        <v>0.55861721693288657</v>
      </c>
      <c r="Q30" s="230">
        <f>'[1]Fuel Shares'!W86</f>
        <v>0.5689507923219268</v>
      </c>
      <c r="R30" s="230">
        <f>'[1]Fuel Shares'!X86</f>
        <v>0.56555013417221034</v>
      </c>
      <c r="S30" s="230">
        <f>'[1]Fuel Shares'!Y86</f>
        <v>0.56316341287057126</v>
      </c>
      <c r="T30" s="230">
        <f>'[1]Fuel Shares'!Z86</f>
        <v>0</v>
      </c>
      <c r="U30" s="230">
        <f>'[1]Fuel Shares'!AA86</f>
        <v>0</v>
      </c>
      <c r="V30" s="230">
        <f>'[1]Fuel Shares'!AB86</f>
        <v>0</v>
      </c>
      <c r="W30" s="230">
        <f>'[1]Fuel Shares'!AC86</f>
        <v>0</v>
      </c>
      <c r="X30" s="230">
        <f>'[1]Fuel Shares'!AD86</f>
        <v>0.53706886097877882</v>
      </c>
      <c r="Y30" s="230">
        <f>'[1]Fuel Shares'!AE86</f>
        <v>0.53250732995509809</v>
      </c>
      <c r="Z30" s="230">
        <f>'[1]Fuel Shares'!AF86</f>
        <v>0.52870141904130752</v>
      </c>
      <c r="AA30" s="230">
        <f>'[1]Fuel Shares'!AG86</f>
        <v>0.52553687023928097</v>
      </c>
      <c r="AB30" s="230">
        <f>'[1]Fuel Shares'!AH86</f>
        <v>0.52289907861477192</v>
      </c>
      <c r="AC30" s="230">
        <f>'[1]Fuel Shares'!AI86</f>
        <v>0.52067307473552493</v>
      </c>
      <c r="AD30" s="230">
        <f>'[1]Fuel Shares'!AJ86</f>
        <v>0.5187338398737863</v>
      </c>
      <c r="AE30" s="230">
        <f>'[1]Fuel Shares'!AK86</f>
        <v>0.51691721208768326</v>
      </c>
      <c r="AF30" s="230">
        <f>'[1]Fuel Shares'!AL86</f>
        <v>0.51504872594109796</v>
      </c>
      <c r="AG30" s="230">
        <f>'[1]Fuel Shares'!AM86</f>
        <v>0.51295322572650826</v>
      </c>
      <c r="AH30" s="230">
        <f>'[1]Fuel Shares'!AN86</f>
        <v>0.51045482866043623</v>
      </c>
      <c r="AI30" s="230">
        <f>'[1]Fuel Shares'!AO86</f>
        <v>0.5074473524714942</v>
      </c>
      <c r="AJ30" s="230">
        <f>'[1]Fuel Shares'!AP86</f>
        <v>0.50410628373775512</v>
      </c>
      <c r="AK30" s="230">
        <f>'[1]Fuel Shares'!AQ86</f>
        <v>0.50067844549368368</v>
      </c>
      <c r="AL30" s="230">
        <f>'[1]Fuel Shares'!AR86</f>
        <v>0.49741173473142786</v>
      </c>
      <c r="AM30" s="230">
        <f>'[1]Fuel Shares'!AS86</f>
        <v>0.4945551828882418</v>
      </c>
      <c r="AN30" s="230">
        <f>'[1]Fuel Shares'!AT86</f>
        <v>0.49222793922962954</v>
      </c>
      <c r="AO30" s="230">
        <f>'[1]Fuel Shares'!AU86</f>
        <v>0.4900248353832477</v>
      </c>
      <c r="AP30" s="230">
        <f>'[1]Fuel Shares'!AV86</f>
        <v>0.48740739728949573</v>
      </c>
      <c r="AQ30" s="230">
        <f>'[1]Fuel Shares'!AW86</f>
        <v>0.48383447259751466</v>
      </c>
      <c r="AR30" s="230">
        <f>'[1]Fuel Shares'!AX86</f>
        <v>0.47876207081545075</v>
      </c>
      <c r="AS30" s="230">
        <f>'[1]Fuel Shares'!AY86</f>
        <v>0.47179022474873694</v>
      </c>
      <c r="AT30" s="230">
        <f>'[1]Fuel Shares'!AZ86</f>
        <v>0.46310548654243794</v>
      </c>
      <c r="AU30" s="230">
        <f>'[1]Fuel Shares'!BA86</f>
        <v>0.45304253103379361</v>
      </c>
      <c r="AV30" s="230">
        <f>'[1]Fuel Shares'!BB86</f>
        <v>0.44193759645297287</v>
      </c>
      <c r="AW30" s="230">
        <f>'[1]Fuel Shares'!BC86</f>
        <v>0.43012858365425743</v>
      </c>
      <c r="AX30" s="230">
        <f>'[1]Fuel Shares'!BD86</f>
        <v>0.4180239685143225</v>
      </c>
      <c r="AY30" s="230">
        <f>'[1]Fuel Shares'!BE86</f>
        <v>0.40631016673719023</v>
      </c>
      <c r="AZ30" s="230">
        <f>'[1]Fuel Shares'!BF86</f>
        <v>0.39574677369076589</v>
      </c>
      <c r="BA30" s="230">
        <f>'[1]Fuel Shares'!BG86</f>
        <v>0.38709826520912788</v>
      </c>
      <c r="BB30" s="230">
        <f>'[1]Fuel Shares'!BH86</f>
        <v>0.38113432835820898</v>
      </c>
    </row>
    <row r="31" spans="1:54" x14ac:dyDescent="0.2">
      <c r="A31" s="308"/>
      <c r="B31" s="227" t="s">
        <v>990</v>
      </c>
      <c r="C31" s="229" t="s">
        <v>2313</v>
      </c>
      <c r="D31" s="230">
        <f>'[1]Fuel Shares'!J87</f>
        <v>5.874577765644132E-3</v>
      </c>
      <c r="E31" s="230">
        <f>'[1]Fuel Shares'!K87</f>
        <v>8.128359413123851E-3</v>
      </c>
      <c r="F31" s="230">
        <f>'[1]Fuel Shares'!L87</f>
        <v>1.2438470811374377E-2</v>
      </c>
      <c r="G31" s="230">
        <f>'[1]Fuel Shares'!M87</f>
        <v>1.805617552528626E-2</v>
      </c>
      <c r="H31" s="230">
        <f>'[1]Fuel Shares'!N87</f>
        <v>2.1662479225646361E-2</v>
      </c>
      <c r="I31" s="230">
        <f>'[1]Fuel Shares'!O87</f>
        <v>4.1778922474158348E-2</v>
      </c>
      <c r="J31" s="230">
        <f>'[1]Fuel Shares'!P87</f>
        <v>7.3739929626500958E-2</v>
      </c>
      <c r="K31" s="230">
        <f>'[1]Fuel Shares'!Q87</f>
        <v>8.6005599413950487E-2</v>
      </c>
      <c r="L31" s="230">
        <f>'[1]Fuel Shares'!R87</f>
        <v>6.0669025745400638E-2</v>
      </c>
      <c r="M31" s="230">
        <f>'[1]Fuel Shares'!S87</f>
        <v>4.7968430494173563E-2</v>
      </c>
      <c r="N31" s="230">
        <f>'[1]Fuel Shares'!T87</f>
        <v>4.689672366159827E-2</v>
      </c>
      <c r="O31" s="230">
        <f>'[1]Fuel Shares'!U87</f>
        <v>4.3173243602985328E-2</v>
      </c>
      <c r="P31" s="230">
        <f>'[1]Fuel Shares'!V87</f>
        <v>4.3945832284332402E-2</v>
      </c>
      <c r="Q31" s="230">
        <f>'[1]Fuel Shares'!W87</f>
        <v>3.7426919324125743E-2</v>
      </c>
      <c r="R31" s="230">
        <f>'[1]Fuel Shares'!X87</f>
        <v>3.8255136118137294E-2</v>
      </c>
      <c r="S31" s="230">
        <f>'[1]Fuel Shares'!Y87</f>
        <v>3.9150397686189442E-2</v>
      </c>
      <c r="T31" s="230">
        <f>'[1]Fuel Shares'!Z87</f>
        <v>0</v>
      </c>
      <c r="U31" s="230">
        <f>'[1]Fuel Shares'!AA87</f>
        <v>0</v>
      </c>
      <c r="V31" s="230">
        <f>'[1]Fuel Shares'!AB87</f>
        <v>0</v>
      </c>
      <c r="W31" s="230">
        <f>'[1]Fuel Shares'!AC87</f>
        <v>0</v>
      </c>
      <c r="X31" s="230">
        <f>'[1]Fuel Shares'!AD87</f>
        <v>6.7738414898224353E-2</v>
      </c>
      <c r="Y31" s="230">
        <f>'[1]Fuel Shares'!AE87</f>
        <v>7.2827752585625724E-2</v>
      </c>
      <c r="Z31" s="230">
        <f>'[1]Fuel Shares'!AF87</f>
        <v>7.7171842164256793E-2</v>
      </c>
      <c r="AA31" s="230">
        <f>'[1]Fuel Shares'!AG87</f>
        <v>8.0885250398471262E-2</v>
      </c>
      <c r="AB31" s="230">
        <f>'[1]Fuel Shares'!AH87</f>
        <v>8.4082903367210041E-2</v>
      </c>
      <c r="AC31" s="230">
        <f>'[1]Fuel Shares'!AI87</f>
        <v>8.6880104652485482E-2</v>
      </c>
      <c r="AD31" s="230">
        <f>'[1]Fuel Shares'!AJ87</f>
        <v>8.9402220801920423E-2</v>
      </c>
      <c r="AE31" s="230">
        <f>'[1]Fuel Shares'!AK87</f>
        <v>9.1813775953649562E-2</v>
      </c>
      <c r="AF31" s="230">
        <f>'[1]Fuel Shares'!AL87</f>
        <v>9.4289612866973543E-2</v>
      </c>
      <c r="AG31" s="230">
        <f>'[1]Fuel Shares'!AM87</f>
        <v>9.7005280497558202E-2</v>
      </c>
      <c r="AH31" s="230">
        <f>'[1]Fuel Shares'!AN87</f>
        <v>0.10013707165109036</v>
      </c>
      <c r="AI31" s="230">
        <f>'[1]Fuel Shares'!AO87</f>
        <v>0.10379159629924588</v>
      </c>
      <c r="AJ31" s="230">
        <f>'[1]Fuel Shares'!AP87</f>
        <v>0.10779381420543781</v>
      </c>
      <c r="AK31" s="230">
        <f>'[1]Fuel Shares'!AQ87</f>
        <v>0.11189736834466266</v>
      </c>
      <c r="AL31" s="230">
        <f>'[1]Fuel Shares'!AR87</f>
        <v>0.11585484849760826</v>
      </c>
      <c r="AM31" s="230">
        <f>'[1]Fuel Shares'!AS87</f>
        <v>0.11941773193266673</v>
      </c>
      <c r="AN31" s="230">
        <f>'[1]Fuel Shares'!AT87</f>
        <v>0.12246740127216241</v>
      </c>
      <c r="AO31" s="230">
        <f>'[1]Fuel Shares'!AU87</f>
        <v>0.12540958129420909</v>
      </c>
      <c r="AP31" s="230">
        <f>'[1]Fuel Shares'!AV87</f>
        <v>0.12878332841131634</v>
      </c>
      <c r="AQ31" s="230">
        <f>'[1]Fuel Shares'!AW87</f>
        <v>0.13313040480473853</v>
      </c>
      <c r="AR31" s="230">
        <f>'[1]Fuel Shares'!AX87</f>
        <v>0.1389954399141631</v>
      </c>
      <c r="AS31" s="230">
        <f>'[1]Fuel Shares'!AY87</f>
        <v>0.14677907075825369</v>
      </c>
      <c r="AT31" s="230">
        <f>'[1]Fuel Shares'!AZ87</f>
        <v>0.15629544778017815</v>
      </c>
      <c r="AU31" s="230">
        <f>'[1]Fuel Shares'!BA87</f>
        <v>0.16721063352316828</v>
      </c>
      <c r="AV31" s="230">
        <f>'[1]Fuel Shares'!BB87</f>
        <v>0.1791891641104072</v>
      </c>
      <c r="AW31" s="230">
        <f>'[1]Fuel Shares'!BC87</f>
        <v>0.19189395236057616</v>
      </c>
      <c r="AX31" s="230">
        <f>'[1]Fuel Shares'!BD87</f>
        <v>0.20491737791734441</v>
      </c>
      <c r="AY31" s="230">
        <f>'[1]Fuel Shares'!BE87</f>
        <v>0.21757392516973192</v>
      </c>
      <c r="AZ31" s="230">
        <f>'[1]Fuel Shares'!BF87</f>
        <v>0.22910494635668363</v>
      </c>
      <c r="BA31" s="230">
        <f>'[1]Fuel Shares'!BG87</f>
        <v>0.23874696394188644</v>
      </c>
      <c r="BB31" s="230">
        <f>'[1]Fuel Shares'!BH87</f>
        <v>0.24573134328358209</v>
      </c>
    </row>
    <row r="32" spans="1:54" x14ac:dyDescent="0.2">
      <c r="A32" s="308"/>
      <c r="B32" s="227" t="s">
        <v>991</v>
      </c>
      <c r="C32" s="229" t="s">
        <v>2313</v>
      </c>
      <c r="D32" s="230">
        <f>'[1]Fuel Shares'!J88</f>
        <v>0.34245969747483929</v>
      </c>
      <c r="E32" s="230">
        <f>'[1]Fuel Shares'!K88</f>
        <v>0.35237035533827477</v>
      </c>
      <c r="F32" s="230">
        <f>'[1]Fuel Shares'!L88</f>
        <v>0.3561124480867367</v>
      </c>
      <c r="G32" s="230">
        <f>'[1]Fuel Shares'!M88</f>
        <v>0.36712064806005773</v>
      </c>
      <c r="H32" s="230">
        <f>'[1]Fuel Shares'!N88</f>
        <v>0.37125032113152778</v>
      </c>
      <c r="I32" s="230">
        <f>'[1]Fuel Shares'!O88</f>
        <v>0.37784956537853742</v>
      </c>
      <c r="J32" s="230">
        <f>'[1]Fuel Shares'!P88</f>
        <v>0.38123051088978022</v>
      </c>
      <c r="K32" s="230">
        <f>'[1]Fuel Shares'!Q88</f>
        <v>0.38564059530567418</v>
      </c>
      <c r="L32" s="230">
        <f>'[1]Fuel Shares'!R88</f>
        <v>0.39461450216905258</v>
      </c>
      <c r="M32" s="230">
        <f>'[1]Fuel Shares'!S88</f>
        <v>0.39263917202535858</v>
      </c>
      <c r="N32" s="230">
        <f>'[1]Fuel Shares'!T88</f>
        <v>0.39404236600231124</v>
      </c>
      <c r="O32" s="230">
        <f>'[1]Fuel Shares'!U88</f>
        <v>0.39709739134810706</v>
      </c>
      <c r="P32" s="230">
        <f>'[1]Fuel Shares'!V88</f>
        <v>0.39743695078278107</v>
      </c>
      <c r="Q32" s="230">
        <f>'[1]Fuel Shares'!W88</f>
        <v>0.39362228835394741</v>
      </c>
      <c r="R32" s="230">
        <f>'[1]Fuel Shares'!X88</f>
        <v>0.39619472970965242</v>
      </c>
      <c r="S32" s="230">
        <f>'[1]Fuel Shares'!Y88</f>
        <v>0.3976861894432393</v>
      </c>
      <c r="T32" s="230">
        <f>'[1]Fuel Shares'!Z88</f>
        <v>1</v>
      </c>
      <c r="U32" s="230">
        <f>'[1]Fuel Shares'!AA88</f>
        <v>1</v>
      </c>
      <c r="V32" s="230">
        <f>'[1]Fuel Shares'!AB88</f>
        <v>1</v>
      </c>
      <c r="W32" s="230">
        <f>'[1]Fuel Shares'!AC88</f>
        <v>1</v>
      </c>
      <c r="X32" s="230">
        <f>'[1]Fuel Shares'!AD88</f>
        <v>0.39519272412299689</v>
      </c>
      <c r="Y32" s="230">
        <f>'[1]Fuel Shares'!AE88</f>
        <v>0.39466491745927623</v>
      </c>
      <c r="Z32" s="230">
        <f>'[1]Fuel Shares'!AF88</f>
        <v>0.39412673879443572</v>
      </c>
      <c r="AA32" s="230">
        <f>'[1]Fuel Shares'!AG88</f>
        <v>0.39357787936224775</v>
      </c>
      <c r="AB32" s="230">
        <f>'[1]Fuel Shares'!AH88</f>
        <v>0.39301801801801806</v>
      </c>
      <c r="AC32" s="230">
        <f>'[1]Fuel Shares'!AI88</f>
        <v>0.39244682061198954</v>
      </c>
      <c r="AD32" s="230">
        <f>'[1]Fuel Shares'!AJ88</f>
        <v>0.39186393932429331</v>
      </c>
      <c r="AE32" s="230">
        <f>'[1]Fuel Shares'!AK88</f>
        <v>0.39126901195866715</v>
      </c>
      <c r="AF32" s="230">
        <f>'[1]Fuel Shares'!AL88</f>
        <v>0.39066166119192847</v>
      </c>
      <c r="AG32" s="230">
        <f>'[1]Fuel Shares'!AM88</f>
        <v>0.39004149377593356</v>
      </c>
      <c r="AH32" s="230">
        <f>'[1]Fuel Shares'!AN88</f>
        <v>0.38940809968847345</v>
      </c>
      <c r="AI32" s="230">
        <f>'[1]Fuel Shares'!AO88</f>
        <v>0.38876105122925997</v>
      </c>
      <c r="AJ32" s="230">
        <f>'[1]Fuel Shares'!AP88</f>
        <v>0.38809990205680711</v>
      </c>
      <c r="AK32" s="230">
        <f>'[1]Fuel Shares'!AQ88</f>
        <v>0.38742418616165364</v>
      </c>
      <c r="AL32" s="230">
        <f>'[1]Fuel Shares'!AR88</f>
        <v>0.38673341677096384</v>
      </c>
      <c r="AM32" s="230">
        <f>'[1]Fuel Shares'!AS88</f>
        <v>0.38602708517909146</v>
      </c>
      <c r="AN32" s="230">
        <f>'[1]Fuel Shares'!AT88</f>
        <v>0.38530465949820802</v>
      </c>
      <c r="AO32" s="230">
        <f>'[1]Fuel Shares'!AU88</f>
        <v>0.3845655833225432</v>
      </c>
      <c r="AP32" s="230">
        <f>'[1]Fuel Shares'!AV88</f>
        <v>0.38380927429918787</v>
      </c>
      <c r="AQ32" s="230">
        <f>'[1]Fuel Shares'!AW88</f>
        <v>0.38303512259774686</v>
      </c>
      <c r="AR32" s="230">
        <f>'[1]Fuel Shares'!AX88</f>
        <v>0.38224248927038618</v>
      </c>
      <c r="AS32" s="230">
        <f>'[1]Fuel Shares'!AY88</f>
        <v>0.38143070449300942</v>
      </c>
      <c r="AT32" s="230">
        <f>'[1]Fuel Shares'!AZ88</f>
        <v>0.38059906567738389</v>
      </c>
      <c r="AU32" s="230">
        <f>'[1]Fuel Shares'!BA88</f>
        <v>0.37974683544303811</v>
      </c>
      <c r="AV32" s="230">
        <f>'[1]Fuel Shares'!BB88</f>
        <v>0.37887323943661988</v>
      </c>
      <c r="AW32" s="230">
        <f>'[1]Fuel Shares'!BC88</f>
        <v>0.37797746398516641</v>
      </c>
      <c r="AX32" s="230">
        <f>'[1]Fuel Shares'!BD88</f>
        <v>0.37705865356833312</v>
      </c>
      <c r="AY32" s="230">
        <f>'[1]Fuel Shares'!BE88</f>
        <v>0.37611590809307782</v>
      </c>
      <c r="AZ32" s="230">
        <f>'[1]Fuel Shares'!BF88</f>
        <v>0.37514827995255051</v>
      </c>
      <c r="BA32" s="230">
        <f>'[1]Fuel Shares'!BG88</f>
        <v>0.37415477084898563</v>
      </c>
      <c r="BB32" s="230">
        <f>'[1]Fuel Shares'!BH88</f>
        <v>0.37313432835820892</v>
      </c>
    </row>
    <row r="33" spans="1:54" x14ac:dyDescent="0.2">
      <c r="A33" s="308"/>
      <c r="D33" s="230"/>
      <c r="E33" s="230"/>
      <c r="F33" s="230"/>
      <c r="G33" s="230"/>
      <c r="H33" s="230"/>
      <c r="I33" s="230"/>
      <c r="J33" s="230"/>
      <c r="K33" s="230"/>
      <c r="L33" s="230"/>
      <c r="M33" s="230"/>
      <c r="N33" s="230"/>
      <c r="O33" s="230"/>
      <c r="P33" s="230"/>
      <c r="Q33" s="230"/>
      <c r="R33" s="230"/>
      <c r="S33" s="230"/>
      <c r="T33" s="230"/>
      <c r="U33" s="230"/>
      <c r="V33" s="230"/>
      <c r="W33" s="230"/>
      <c r="X33" s="230"/>
      <c r="Y33" s="230"/>
      <c r="Z33" s="230"/>
      <c r="AA33" s="230"/>
      <c r="AB33" s="230"/>
      <c r="AC33" s="230"/>
      <c r="AD33" s="230"/>
      <c r="AE33" s="230"/>
      <c r="AF33" s="230"/>
      <c r="AG33" s="230"/>
      <c r="AH33" s="230"/>
      <c r="AI33" s="230"/>
      <c r="AJ33" s="230"/>
      <c r="AK33" s="230"/>
      <c r="AL33" s="230"/>
      <c r="AM33" s="230"/>
      <c r="AN33" s="230"/>
      <c r="AO33" s="230"/>
      <c r="AP33" s="230"/>
      <c r="AQ33" s="230"/>
      <c r="AR33" s="230"/>
      <c r="AS33" s="230"/>
      <c r="AT33" s="230"/>
      <c r="AU33" s="230"/>
      <c r="AV33" s="230"/>
      <c r="AW33" s="230"/>
      <c r="AX33" s="230"/>
      <c r="AY33" s="230"/>
      <c r="AZ33" s="230"/>
      <c r="BA33" s="230"/>
      <c r="BB33" s="230"/>
    </row>
    <row r="34" spans="1:54" x14ac:dyDescent="0.2">
      <c r="A34" s="308"/>
      <c r="B34" s="227" t="s">
        <v>979</v>
      </c>
      <c r="C34" s="229" t="s">
        <v>2313</v>
      </c>
      <c r="D34" s="230">
        <f>'[1]Fuel Shares'!J96</f>
        <v>1</v>
      </c>
      <c r="E34" s="230">
        <f>'[1]Fuel Shares'!K96</f>
        <v>1</v>
      </c>
      <c r="F34" s="230">
        <f>'[1]Fuel Shares'!L96</f>
        <v>1</v>
      </c>
      <c r="G34" s="230">
        <f>'[1]Fuel Shares'!M96</f>
        <v>1</v>
      </c>
      <c r="H34" s="230">
        <f>'[1]Fuel Shares'!N96</f>
        <v>0.99836900589156541</v>
      </c>
      <c r="I34" s="230">
        <f>'[1]Fuel Shares'!O96</f>
        <v>0.9935427765859145</v>
      </c>
      <c r="J34" s="230">
        <f>'[1]Fuel Shares'!P96</f>
        <v>0.9851952120356583</v>
      </c>
      <c r="K34" s="230">
        <f>'[1]Fuel Shares'!Q96</f>
        <v>0.98613589075703656</v>
      </c>
      <c r="L34" s="230">
        <f>'[1]Fuel Shares'!R96</f>
        <v>0.98030121709316842</v>
      </c>
      <c r="M34" s="230">
        <f>'[1]Fuel Shares'!S96</f>
        <v>0.97104725244112888</v>
      </c>
      <c r="N34" s="230">
        <f>'[1]Fuel Shares'!T96</f>
        <v>0.9603753272615162</v>
      </c>
      <c r="O34" s="230">
        <f>'[1]Fuel Shares'!U96</f>
        <v>0.95846169664243464</v>
      </c>
      <c r="P34" s="230">
        <f>'[1]Fuel Shares'!V96</f>
        <v>0.95532506738544465</v>
      </c>
      <c r="Q34" s="230">
        <f>'[1]Fuel Shares'!W96</f>
        <v>0.95681360048573161</v>
      </c>
      <c r="R34" s="230">
        <f>'[1]Fuel Shares'!X96</f>
        <v>0.95619536943656236</v>
      </c>
      <c r="S34" s="230">
        <f>'[1]Fuel Shares'!Y96</f>
        <v>0.95499999999999996</v>
      </c>
      <c r="T34" s="230">
        <f>'[1]Fuel Shares'!Z96</f>
        <v>0.9526</v>
      </c>
      <c r="U34" s="230">
        <f>'[1]Fuel Shares'!AA96</f>
        <v>0.95019999999999993</v>
      </c>
      <c r="V34" s="230">
        <f>'[1]Fuel Shares'!AB96</f>
        <v>0.94779999999999998</v>
      </c>
      <c r="W34" s="230">
        <f>'[1]Fuel Shares'!AC96</f>
        <v>0.94540000000000002</v>
      </c>
      <c r="X34" s="230">
        <f>'[1]Fuel Shares'!AD96</f>
        <v>0.94300000000000006</v>
      </c>
      <c r="Y34" s="230">
        <f>'[1]Fuel Shares'!AE96</f>
        <v>0.9385227641258983</v>
      </c>
      <c r="Z34" s="230">
        <f>'[1]Fuel Shares'!AF96</f>
        <v>0.93215040765037038</v>
      </c>
      <c r="AA34" s="230">
        <f>'[1]Fuel Shares'!AG96</f>
        <v>0.92481666911189331</v>
      </c>
      <c r="AB34" s="230">
        <f>'[1]Fuel Shares'!AH96</f>
        <v>0.91745528704894397</v>
      </c>
      <c r="AC34" s="230">
        <f>'[1]Fuel Shares'!AI96</f>
        <v>0.91099999999999992</v>
      </c>
      <c r="AD34" s="230">
        <f>'[1]Fuel Shares'!AJ96</f>
        <v>0.90614457979304153</v>
      </c>
      <c r="AE34" s="230">
        <f>'[1]Fuel Shares'!AK96</f>
        <v>0.90262293141406369</v>
      </c>
      <c r="AF34" s="230">
        <f>'[1]Fuel Shares'!AL96</f>
        <v>0.899928993138565</v>
      </c>
      <c r="AG34" s="230">
        <f>'[1]Fuel Shares'!AM96</f>
        <v>0.89755670324204395</v>
      </c>
      <c r="AH34" s="230">
        <f>'[1]Fuel Shares'!AN96</f>
        <v>0.89500000000000002</v>
      </c>
      <c r="AI34" s="230">
        <f>'[1]Fuel Shares'!AO96</f>
        <v>0.89187091670193597</v>
      </c>
      <c r="AJ34" s="230">
        <f>'[1]Fuel Shares'!AP96</f>
        <v>0.88825386669337503</v>
      </c>
      <c r="AK34" s="230">
        <f>'[1]Fuel Shares'!AQ96</f>
        <v>0.88435135833384604</v>
      </c>
      <c r="AL34" s="230">
        <f>'[1]Fuel Shares'!AR96</f>
        <v>0.88036589998287795</v>
      </c>
      <c r="AM34" s="230">
        <f>'[1]Fuel Shares'!AS96</f>
        <v>0.87649999999999995</v>
      </c>
      <c r="AN34" s="230">
        <f>'[1]Fuel Shares'!AT96</f>
        <v>0.87289175339921599</v>
      </c>
      <c r="AO34" s="230">
        <f>'[1]Fuel Shares'!AU96</f>
        <v>0.86942160181243699</v>
      </c>
      <c r="AP34" s="230">
        <f>'[1]Fuel Shares'!AV96</f>
        <v>0.86590557352605002</v>
      </c>
      <c r="AQ34" s="230">
        <f>'[1]Fuel Shares'!AW96</f>
        <v>0.862159696826442</v>
      </c>
      <c r="AR34" s="230">
        <f>'[1]Fuel Shares'!AX96</f>
        <v>0.85799999999999998</v>
      </c>
      <c r="AS34" s="230">
        <f>'[1]Fuel Shares'!AY96</f>
        <v>0.85328206970120002</v>
      </c>
      <c r="AT34" s="230">
        <f>'[1]Fuel Shares'!AZ96</f>
        <v>0.84801972605687603</v>
      </c>
      <c r="AU34" s="230">
        <f>'[1]Fuel Shares'!BA96</f>
        <v>0.84226634756195196</v>
      </c>
      <c r="AV34" s="230">
        <f>'[1]Fuel Shares'!BB96</f>
        <v>0.83607531271135194</v>
      </c>
      <c r="AW34" s="230">
        <f>'[1]Fuel Shares'!BC96</f>
        <v>0.8294999999999999</v>
      </c>
      <c r="AX34" s="230">
        <f>'[1]Fuel Shares'!BD96</f>
        <v>0.82265996779598405</v>
      </c>
      <c r="AY34" s="230">
        <f>'[1]Fuel Shares'!BE96</f>
        <v>0.81593949396005794</v>
      </c>
      <c r="AZ34" s="230">
        <f>'[1]Fuel Shares'!BF96</f>
        <v>0.80978903622614007</v>
      </c>
      <c r="BA34" s="230">
        <f>'[1]Fuel Shares'!BG96</f>
        <v>0.80465905232814794</v>
      </c>
      <c r="BB34" s="230">
        <f>'[1]Fuel Shares'!BH96</f>
        <v>0.80099999999999993</v>
      </c>
    </row>
    <row r="35" spans="1:54" x14ac:dyDescent="0.2">
      <c r="A35" s="308"/>
      <c r="B35" s="227" t="s">
        <v>980</v>
      </c>
      <c r="C35" s="229" t="s">
        <v>2313</v>
      </c>
      <c r="D35" s="230">
        <f>'[1]Fuel Shares'!J97</f>
        <v>0</v>
      </c>
      <c r="E35" s="230">
        <f>'[1]Fuel Shares'!K97</f>
        <v>0</v>
      </c>
      <c r="F35" s="230">
        <f>'[1]Fuel Shares'!L97</f>
        <v>0</v>
      </c>
      <c r="G35" s="230">
        <f>'[1]Fuel Shares'!M97</f>
        <v>0</v>
      </c>
      <c r="H35" s="230">
        <f>'[1]Fuel Shares'!N97</f>
        <v>1.6309941084345914E-3</v>
      </c>
      <c r="I35" s="230">
        <f>'[1]Fuel Shares'!O97</f>
        <v>6.4572234140855E-3</v>
      </c>
      <c r="J35" s="230">
        <f>'[1]Fuel Shares'!P97</f>
        <v>1.4804787964341704E-2</v>
      </c>
      <c r="K35" s="230">
        <f>'[1]Fuel Shares'!Q97</f>
        <v>1.386410924296344E-2</v>
      </c>
      <c r="L35" s="230">
        <f>'[1]Fuel Shares'!R97</f>
        <v>1.969878290683158E-2</v>
      </c>
      <c r="M35" s="230">
        <f>'[1]Fuel Shares'!S97</f>
        <v>2.8952747558871117E-2</v>
      </c>
      <c r="N35" s="230">
        <f>'[1]Fuel Shares'!T97</f>
        <v>3.9624672738483802E-2</v>
      </c>
      <c r="O35" s="230">
        <f>'[1]Fuel Shares'!U97</f>
        <v>4.1538303357565365E-2</v>
      </c>
      <c r="P35" s="230">
        <f>'[1]Fuel Shares'!V97</f>
        <v>4.4674932614555352E-2</v>
      </c>
      <c r="Q35" s="230">
        <f>'[1]Fuel Shares'!W97</f>
        <v>4.3186399514268392E-2</v>
      </c>
      <c r="R35" s="230">
        <f>'[1]Fuel Shares'!X97</f>
        <v>4.3804630563437641E-2</v>
      </c>
      <c r="S35" s="230">
        <f>'[1]Fuel Shares'!Y97</f>
        <v>4.500000000000004E-2</v>
      </c>
      <c r="T35" s="230">
        <f>'[1]Fuel Shares'!Z97</f>
        <v>4.7399999999999998E-2</v>
      </c>
      <c r="U35" s="230">
        <f>'[1]Fuel Shares'!AA97</f>
        <v>4.9800000000000066E-2</v>
      </c>
      <c r="V35" s="230">
        <f>'[1]Fuel Shares'!AB97</f>
        <v>5.2200000000000024E-2</v>
      </c>
      <c r="W35" s="230">
        <f>'[1]Fuel Shares'!AC97</f>
        <v>5.4599999999999982E-2</v>
      </c>
      <c r="X35" s="230">
        <f>'[1]Fuel Shares'!AD97</f>
        <v>5.699999999999994E-2</v>
      </c>
      <c r="Y35" s="230">
        <f>'[1]Fuel Shares'!AE97</f>
        <v>6.1477235874101699E-2</v>
      </c>
      <c r="Z35" s="230">
        <f>'[1]Fuel Shares'!AF97</f>
        <v>6.7849592349629617E-2</v>
      </c>
      <c r="AA35" s="230">
        <f>'[1]Fuel Shares'!AG97</f>
        <v>7.5183330888106692E-2</v>
      </c>
      <c r="AB35" s="230">
        <f>'[1]Fuel Shares'!AH97</f>
        <v>8.2544712951056032E-2</v>
      </c>
      <c r="AC35" s="230">
        <f>'[1]Fuel Shares'!AI97</f>
        <v>8.9000000000000079E-2</v>
      </c>
      <c r="AD35" s="230">
        <f>'[1]Fuel Shares'!AJ97</f>
        <v>9.3855420206958473E-2</v>
      </c>
      <c r="AE35" s="230">
        <f>'[1]Fuel Shares'!AK97</f>
        <v>9.7377068585936311E-2</v>
      </c>
      <c r="AF35" s="230">
        <f>'[1]Fuel Shares'!AL97</f>
        <v>0.100071006861435</v>
      </c>
      <c r="AG35" s="230">
        <f>'[1]Fuel Shares'!AM97</f>
        <v>0.10244329675795605</v>
      </c>
      <c r="AH35" s="230">
        <f>'[1]Fuel Shares'!AN97</f>
        <v>0.10499999999999998</v>
      </c>
      <c r="AI35" s="230">
        <f>'[1]Fuel Shares'!AO97</f>
        <v>0.10812908329806403</v>
      </c>
      <c r="AJ35" s="230">
        <f>'[1]Fuel Shares'!AP97</f>
        <v>0.11174613330662497</v>
      </c>
      <c r="AK35" s="230">
        <f>'[1]Fuel Shares'!AQ97</f>
        <v>0.11564864166615396</v>
      </c>
      <c r="AL35" s="230">
        <f>'[1]Fuel Shares'!AR97</f>
        <v>0.11963410001712205</v>
      </c>
      <c r="AM35" s="230">
        <f>'[1]Fuel Shares'!AS97</f>
        <v>0.12350000000000005</v>
      </c>
      <c r="AN35" s="230">
        <f>'[1]Fuel Shares'!AT97</f>
        <v>0.12710824660078401</v>
      </c>
      <c r="AO35" s="230">
        <f>'[1]Fuel Shares'!AU97</f>
        <v>0.13057839818756301</v>
      </c>
      <c r="AP35" s="230">
        <f>'[1]Fuel Shares'!AV97</f>
        <v>0.13409442647394998</v>
      </c>
      <c r="AQ35" s="230">
        <f>'[1]Fuel Shares'!AW97</f>
        <v>0.137840303173558</v>
      </c>
      <c r="AR35" s="230">
        <f>'[1]Fuel Shares'!AX97</f>
        <v>0.14200000000000002</v>
      </c>
      <c r="AS35" s="230">
        <f>'[1]Fuel Shares'!AY97</f>
        <v>0.14671793029879998</v>
      </c>
      <c r="AT35" s="230">
        <f>'[1]Fuel Shares'!AZ97</f>
        <v>0.15198027394312397</v>
      </c>
      <c r="AU35" s="230">
        <f>'[1]Fuel Shares'!BA97</f>
        <v>0.15773365243804804</v>
      </c>
      <c r="AV35" s="230">
        <f>'[1]Fuel Shares'!BB97</f>
        <v>0.16392468728864806</v>
      </c>
      <c r="AW35" s="230">
        <f>'[1]Fuel Shares'!BC97</f>
        <v>0.1705000000000001</v>
      </c>
      <c r="AX35" s="230">
        <f>'[1]Fuel Shares'!BD97</f>
        <v>0.17734003220401595</v>
      </c>
      <c r="AY35" s="230">
        <f>'[1]Fuel Shares'!BE97</f>
        <v>0.18406050603994206</v>
      </c>
      <c r="AZ35" s="230">
        <f>'[1]Fuel Shares'!BF97</f>
        <v>0.19021096377385993</v>
      </c>
      <c r="BA35" s="230">
        <f>'[1]Fuel Shares'!BG97</f>
        <v>0.19534094767185206</v>
      </c>
      <c r="BB35" s="230">
        <f>'[1]Fuel Shares'!BH97</f>
        <v>0.19900000000000007</v>
      </c>
    </row>
    <row r="36" spans="1:54" x14ac:dyDescent="0.2">
      <c r="A36" s="308"/>
      <c r="D36" s="230"/>
      <c r="E36" s="230"/>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0"/>
      <c r="AY36" s="230"/>
      <c r="AZ36" s="230"/>
      <c r="BA36" s="230"/>
      <c r="BB36" s="230"/>
    </row>
    <row r="37" spans="1:54" x14ac:dyDescent="0.2">
      <c r="A37" s="308"/>
      <c r="B37" s="227" t="s">
        <v>982</v>
      </c>
      <c r="C37" s="229" t="s">
        <v>2313</v>
      </c>
      <c r="D37" s="230">
        <f>'[1]Fuel Shares'!J106</f>
        <v>0</v>
      </c>
      <c r="E37" s="230">
        <f>'[1]Fuel Shares'!K106</f>
        <v>0</v>
      </c>
      <c r="F37" s="230">
        <f>'[1]Fuel Shares'!L106</f>
        <v>0</v>
      </c>
      <c r="G37" s="230">
        <f>'[1]Fuel Shares'!M106</f>
        <v>0</v>
      </c>
      <c r="H37" s="230">
        <f>'[1]Fuel Shares'!N106</f>
        <v>0</v>
      </c>
      <c r="I37" s="230">
        <f>'[1]Fuel Shares'!O106</f>
        <v>0</v>
      </c>
      <c r="J37" s="230">
        <f>'[1]Fuel Shares'!P106</f>
        <v>0.63126801451656633</v>
      </c>
      <c r="K37" s="230">
        <f>'[1]Fuel Shares'!Q106</f>
        <v>0.62762525885400178</v>
      </c>
      <c r="L37" s="230">
        <f>'[1]Fuel Shares'!R106</f>
        <v>0.61531317555469323</v>
      </c>
      <c r="M37" s="230">
        <f>'[1]Fuel Shares'!S106</f>
        <v>0.61138074593396285</v>
      </c>
      <c r="N37" s="230">
        <f>'[1]Fuel Shares'!T106</f>
        <v>0.60334362656843388</v>
      </c>
      <c r="O37" s="230">
        <f>'[1]Fuel Shares'!U106</f>
        <v>0.5992764578276143</v>
      </c>
      <c r="P37" s="230">
        <f>'[1]Fuel Shares'!V106</f>
        <v>0.59699779405791698</v>
      </c>
      <c r="Q37" s="230">
        <f>'[1]Fuel Shares'!W106</f>
        <v>0.60149915414928679</v>
      </c>
      <c r="R37" s="230">
        <f>'[1]Fuel Shares'!X106</f>
        <v>0.59870411069103879</v>
      </c>
      <c r="S37" s="230">
        <f>'[1]Fuel Shares'!Y106</f>
        <v>0.59656167979002617</v>
      </c>
      <c r="T37" s="230">
        <f>'[1]Fuel Shares'!Z106</f>
        <v>0.59551017936880413</v>
      </c>
      <c r="U37" s="230">
        <f>'[1]Fuel Shares'!AA106</f>
        <v>0.59446474677259142</v>
      </c>
      <c r="V37" s="230">
        <f>'[1]Fuel Shares'!AB106</f>
        <v>0.59342555324234736</v>
      </c>
      <c r="W37" s="230">
        <f>'[1]Fuel Shares'!AC106</f>
        <v>0.59239277652370159</v>
      </c>
      <c r="X37" s="230">
        <f>'[1]Fuel Shares'!AD106</f>
        <v>0.59136660117878215</v>
      </c>
      <c r="Y37" s="230">
        <f>'[1]Fuel Shares'!AE106</f>
        <v>0.58904348680757446</v>
      </c>
      <c r="Z37" s="230">
        <f>'[1]Fuel Shares'!AF106</f>
        <v>0.58553474849602649</v>
      </c>
      <c r="AA37" s="230">
        <f>'[1]Fuel Shares'!AG106</f>
        <v>0.58142450999267048</v>
      </c>
      <c r="AB37" s="230">
        <f>'[1]Fuel Shares'!AH106</f>
        <v>0.57729882408081012</v>
      </c>
      <c r="AC37" s="230">
        <f>'[1]Fuel Shares'!AI106</f>
        <v>0.57374576970697511</v>
      </c>
      <c r="AD37" s="230">
        <f>'[1]Fuel Shares'!AJ106</f>
        <v>0.57120428777081622</v>
      </c>
      <c r="AE37" s="230">
        <f>'[1]Fuel Shares'!AK106</f>
        <v>0.56950937210777031</v>
      </c>
      <c r="AF37" s="230">
        <f>'[1]Fuel Shares'!AL106</f>
        <v>0.56834395515262226</v>
      </c>
      <c r="AG37" s="230">
        <f>'[1]Fuel Shares'!AM106</f>
        <v>0.56738984852748175</v>
      </c>
      <c r="AH37" s="230">
        <f>'[1]Fuel Shares'!AN106</f>
        <v>0.56632768361581998</v>
      </c>
      <c r="AI37" s="230">
        <f>'[1]Fuel Shares'!AO106</f>
        <v>0.56491164977782327</v>
      </c>
      <c r="AJ37" s="230">
        <f>'[1]Fuel Shares'!AP106</f>
        <v>0.56319444171838196</v>
      </c>
      <c r="AK37" s="230">
        <f>'[1]Fuel Shares'!AQ106</f>
        <v>0.56130389652754198</v>
      </c>
      <c r="AL37" s="230">
        <f>'[1]Fuel Shares'!AR106</f>
        <v>0.55936836705819559</v>
      </c>
      <c r="AM37" s="230">
        <f>'[1]Fuel Shares'!AS106</f>
        <v>0.55751675080311991</v>
      </c>
      <c r="AN37" s="230">
        <f>'[1]Fuel Shares'!AT106</f>
        <v>0.55583750378897379</v>
      </c>
      <c r="AO37" s="230">
        <f>'[1]Fuel Shares'!AU106</f>
        <v>0.55425525080334614</v>
      </c>
      <c r="AP37" s="230">
        <f>'[1]Fuel Shares'!AV106</f>
        <v>0.55265319157517812</v>
      </c>
      <c r="AQ37" s="230">
        <f>'[1]Fuel Shares'!AW106</f>
        <v>0.55091399864474244</v>
      </c>
      <c r="AR37" s="230">
        <f>'[1]Fuel Shares'!AX106</f>
        <v>0.54891978609625636</v>
      </c>
      <c r="AS37" s="230">
        <f>'[1]Fuel Shares'!AY106</f>
        <v>0.54657741550278538</v>
      </c>
      <c r="AT37" s="230">
        <f>'[1]Fuel Shares'!AZ106</f>
        <v>0.54389473516644526</v>
      </c>
      <c r="AU37" s="230">
        <f>'[1]Fuel Shares'!BA106</f>
        <v>0.54090499384712476</v>
      </c>
      <c r="AV37" s="230">
        <f>'[1]Fuel Shares'!BB106</f>
        <v>0.53764157089736797</v>
      </c>
      <c r="AW37" s="230">
        <f>'[1]Fuel Shares'!BC106</f>
        <v>0.5341379844961236</v>
      </c>
      <c r="AX37" s="230">
        <f>'[1]Fuel Shares'!BD106</f>
        <v>0.5304705748585008</v>
      </c>
      <c r="AY37" s="230">
        <f>'[1]Fuel Shares'!BE106</f>
        <v>0.52688702345634075</v>
      </c>
      <c r="AZ37" s="230">
        <f>'[1]Fuel Shares'!BF106</f>
        <v>0.52367923494267488</v>
      </c>
      <c r="BA37" s="230">
        <f>'[1]Fuel Shares'!BG106</f>
        <v>0.52114089053580925</v>
      </c>
      <c r="BB37" s="230">
        <f>'[1]Fuel Shares'!BH106</f>
        <v>0.5195675675675675</v>
      </c>
    </row>
    <row r="38" spans="1:54" x14ac:dyDescent="0.2">
      <c r="A38" s="308"/>
      <c r="B38" s="227" t="s">
        <v>983</v>
      </c>
      <c r="C38" s="229" t="s">
        <v>2313</v>
      </c>
      <c r="D38" s="230">
        <f>'[1]Fuel Shares'!J107</f>
        <v>0</v>
      </c>
      <c r="E38" s="230">
        <f>'[1]Fuel Shares'!K107</f>
        <v>0</v>
      </c>
      <c r="F38" s="230">
        <f>'[1]Fuel Shares'!L107</f>
        <v>0</v>
      </c>
      <c r="G38" s="230">
        <f>'[1]Fuel Shares'!M107</f>
        <v>0</v>
      </c>
      <c r="H38" s="230">
        <f>'[1]Fuel Shares'!N107</f>
        <v>0</v>
      </c>
      <c r="I38" s="230">
        <f>'[1]Fuel Shares'!O107</f>
        <v>0</v>
      </c>
      <c r="J38" s="230">
        <f>'[1]Fuel Shares'!P107</f>
        <v>9.4862307382493471E-3</v>
      </c>
      <c r="K38" s="230">
        <f>'[1]Fuel Shares'!Q107</f>
        <v>8.823799269404126E-3</v>
      </c>
      <c r="L38" s="230">
        <f>'[1]Fuel Shares'!R107</f>
        <v>1.236448599024139E-2</v>
      </c>
      <c r="M38" s="230">
        <f>'[1]Fuel Shares'!S107</f>
        <v>1.8228930008175364E-2</v>
      </c>
      <c r="N38" s="230">
        <f>'[1]Fuel Shares'!T107</f>
        <v>2.4893698404138756E-2</v>
      </c>
      <c r="O38" s="230">
        <f>'[1]Fuel Shares'!U107</f>
        <v>2.5971749718838508E-2</v>
      </c>
      <c r="P38" s="230">
        <f>'[1]Fuel Shares'!V107</f>
        <v>2.7918074309061052E-2</v>
      </c>
      <c r="Q38" s="230">
        <f>'[1]Fuel Shares'!W107</f>
        <v>2.7149052611081675E-2</v>
      </c>
      <c r="R38" s="230">
        <f>'[1]Fuel Shares'!X107</f>
        <v>2.7427462236180956E-2</v>
      </c>
      <c r="S38" s="230">
        <f>'[1]Fuel Shares'!Y107</f>
        <v>2.8110236220472432E-2</v>
      </c>
      <c r="T38" s="230">
        <f>'[1]Fuel Shares'!Z107</f>
        <v>2.9631726330129449E-2</v>
      </c>
      <c r="U38" s="230">
        <f>'[1]Fuel Shares'!AA107</f>
        <v>3.1155908639523316E-2</v>
      </c>
      <c r="V38" s="230">
        <f>'[1]Fuel Shares'!AB107</f>
        <v>3.2682859125607235E-2</v>
      </c>
      <c r="W38" s="230">
        <f>'[1]Fuel Shares'!AC107</f>
        <v>3.4212656651358274E-2</v>
      </c>
      <c r="X38" s="230">
        <f>'[1]Fuel Shares'!AD107</f>
        <v>3.5745383104125755E-2</v>
      </c>
      <c r="Y38" s="230">
        <f>'[1]Fuel Shares'!AE107</f>
        <v>3.8584855650570876E-2</v>
      </c>
      <c r="Z38" s="230">
        <f>'[1]Fuel Shares'!AF107</f>
        <v>4.2620046792812782E-2</v>
      </c>
      <c r="AA38" s="230">
        <f>'[1]Fuel Shares'!AG107</f>
        <v>4.7267131725915477E-2</v>
      </c>
      <c r="AB38" s="230">
        <f>'[1]Fuel Shares'!AH107</f>
        <v>5.1940368531758666E-2</v>
      </c>
      <c r="AC38" s="230">
        <f>'[1]Fuel Shares'!AI107</f>
        <v>5.6052001650846082E-2</v>
      </c>
      <c r="AD38" s="230">
        <f>'[1]Fuel Shares'!AJ107</f>
        <v>5.9163426729309326E-2</v>
      </c>
      <c r="AE38" s="230">
        <f>'[1]Fuel Shares'!AK107</f>
        <v>6.1440000312413728E-2</v>
      </c>
      <c r="AF38" s="230">
        <f>'[1]Fuel Shares'!AL107</f>
        <v>6.3199154899297685E-2</v>
      </c>
      <c r="AG38" s="230">
        <f>'[1]Fuel Shares'!AM107</f>
        <v>6.4759459118515314E-2</v>
      </c>
      <c r="AH38" s="230">
        <f>'[1]Fuel Shares'!AN107</f>
        <v>6.6440677966101785E-2</v>
      </c>
      <c r="AI38" s="230">
        <f>'[1]Fuel Shares'!AO107</f>
        <v>6.8489035454541172E-2</v>
      </c>
      <c r="AJ38" s="230">
        <f>'[1]Fuel Shares'!AP107</f>
        <v>7.0852268165287516E-2</v>
      </c>
      <c r="AK38" s="230">
        <f>'[1]Fuel Shares'!AQ107</f>
        <v>7.3402989189308612E-2</v>
      </c>
      <c r="AL38" s="230">
        <f>'[1]Fuel Shares'!AR107</f>
        <v>7.601331579557534E-2</v>
      </c>
      <c r="AM38" s="230">
        <f>'[1]Fuel Shares'!AS107</f>
        <v>7.8554841670490941E-2</v>
      </c>
      <c r="AN38" s="230">
        <f>'[1]Fuel Shares'!AT107</f>
        <v>8.093962421622361E-2</v>
      </c>
      <c r="AO38" s="230">
        <f>'[1]Fuel Shares'!AU107</f>
        <v>8.3243575597929942E-2</v>
      </c>
      <c r="AP38" s="230">
        <f>'[1]Fuel Shares'!AV107</f>
        <v>8.5584057926198429E-2</v>
      </c>
      <c r="AQ38" s="230">
        <f>'[1]Fuel Shares'!AW107</f>
        <v>8.8078986845792254E-2</v>
      </c>
      <c r="AR38" s="230">
        <f>'[1]Fuel Shares'!AX107</f>
        <v>9.0846864365580884E-2</v>
      </c>
      <c r="AS38" s="230">
        <f>'[1]Fuel Shares'!AY107</f>
        <v>9.3981474588722552E-2</v>
      </c>
      <c r="AT38" s="230">
        <f>'[1]Fuel Shares'!AZ107</f>
        <v>9.7475646269666136E-2</v>
      </c>
      <c r="AU38" s="230">
        <f>'[1]Fuel Shares'!BA107</f>
        <v>0.10129684101526007</v>
      </c>
      <c r="AV38" s="230">
        <f>'[1]Fuel Shares'!BB107</f>
        <v>0.10541242522389319</v>
      </c>
      <c r="AW38" s="230">
        <f>'[1]Fuel Shares'!BC107</f>
        <v>0.10978966408268725</v>
      </c>
      <c r="AX38" s="230">
        <f>'[1]Fuel Shares'!BD107</f>
        <v>0.11435304075962921</v>
      </c>
      <c r="AY38" s="230">
        <f>'[1]Fuel Shares'!BE107</f>
        <v>0.11885573977131231</v>
      </c>
      <c r="AZ38" s="230">
        <f>'[1]Fuel Shares'!BF107</f>
        <v>0.12300676785032086</v>
      </c>
      <c r="BA38" s="230">
        <f>'[1]Fuel Shares'!BG107</f>
        <v>0.12651340357543478</v>
      </c>
      <c r="BB38" s="230">
        <f>'[1]Fuel Shares'!BH107</f>
        <v>0.1290810810810811</v>
      </c>
    </row>
    <row r="39" spans="1:54" x14ac:dyDescent="0.2">
      <c r="A39" s="308"/>
      <c r="B39" s="227" t="s">
        <v>984</v>
      </c>
      <c r="C39" s="229" t="s">
        <v>2313</v>
      </c>
      <c r="D39" s="230">
        <f>'[1]Fuel Shares'!J108</f>
        <v>1</v>
      </c>
      <c r="E39" s="230">
        <f>'[1]Fuel Shares'!K108</f>
        <v>1</v>
      </c>
      <c r="F39" s="230">
        <f>'[1]Fuel Shares'!L108</f>
        <v>1</v>
      </c>
      <c r="G39" s="230">
        <f>'[1]Fuel Shares'!M108</f>
        <v>1</v>
      </c>
      <c r="H39" s="230">
        <f>'[1]Fuel Shares'!N108</f>
        <v>1</v>
      </c>
      <c r="I39" s="230">
        <f>'[1]Fuel Shares'!O108</f>
        <v>1</v>
      </c>
      <c r="J39" s="230">
        <f>'[1]Fuel Shares'!P108</f>
        <v>0.35924575474518428</v>
      </c>
      <c r="K39" s="230">
        <f>'[1]Fuel Shares'!Q108</f>
        <v>0.36355094187659409</v>
      </c>
      <c r="L39" s="230">
        <f>'[1]Fuel Shares'!R108</f>
        <v>0.37232233845506535</v>
      </c>
      <c r="M39" s="230">
        <f>'[1]Fuel Shares'!S108</f>
        <v>0.37039032405786176</v>
      </c>
      <c r="N39" s="230">
        <f>'[1]Fuel Shares'!T108</f>
        <v>0.37176267502742733</v>
      </c>
      <c r="O39" s="230">
        <f>'[1]Fuel Shares'!U108</f>
        <v>0.37475179245354717</v>
      </c>
      <c r="P39" s="230">
        <f>'[1]Fuel Shares'!V108</f>
        <v>0.37508413163302201</v>
      </c>
      <c r="Q39" s="230">
        <f>'[1]Fuel Shares'!W108</f>
        <v>0.37135179323963152</v>
      </c>
      <c r="R39" s="230">
        <f>'[1]Fuel Shares'!X108</f>
        <v>0.37386842707278023</v>
      </c>
      <c r="S39" s="230">
        <f>'[1]Fuel Shares'!Y108</f>
        <v>0.37532808398950135</v>
      </c>
      <c r="T39" s="230">
        <f>'[1]Fuel Shares'!Z108</f>
        <v>0.37485809430106642</v>
      </c>
      <c r="U39" s="230">
        <f>'[1]Fuel Shares'!AA108</f>
        <v>0.37437934458788524</v>
      </c>
      <c r="V39" s="230">
        <f>'[1]Fuel Shares'!AB108</f>
        <v>0.37389158763204544</v>
      </c>
      <c r="W39" s="230">
        <f>'[1]Fuel Shares'!AC108</f>
        <v>0.3733945668249401</v>
      </c>
      <c r="X39" s="230">
        <f>'[1]Fuel Shares'!AD108</f>
        <v>0.37288801571709207</v>
      </c>
      <c r="Y39" s="230">
        <f>'[1]Fuel Shares'!AE108</f>
        <v>0.37237165754185464</v>
      </c>
      <c r="Z39" s="230">
        <f>'[1]Fuel Shares'!AF108</f>
        <v>0.37184520471116067</v>
      </c>
      <c r="AA39" s="230">
        <f>'[1]Fuel Shares'!AG108</f>
        <v>0.37130835828141406</v>
      </c>
      <c r="AB39" s="230">
        <f>'[1]Fuel Shares'!AH108</f>
        <v>0.37076080738743122</v>
      </c>
      <c r="AC39" s="230">
        <f>'[1]Fuel Shares'!AI108</f>
        <v>0.37020222864217878</v>
      </c>
      <c r="AD39" s="230">
        <f>'[1]Fuel Shares'!AJ108</f>
        <v>0.36963228549987448</v>
      </c>
      <c r="AE39" s="230">
        <f>'[1]Fuel Shares'!AK108</f>
        <v>0.36905062757981599</v>
      </c>
      <c r="AF39" s="230">
        <f>'[1]Fuel Shares'!AL108</f>
        <v>0.36845688994808001</v>
      </c>
      <c r="AG39" s="230">
        <f>'[1]Fuel Shares'!AM108</f>
        <v>0.36785069235400292</v>
      </c>
      <c r="AH39" s="230">
        <f>'[1]Fuel Shares'!AN108</f>
        <v>0.36723163841807827</v>
      </c>
      <c r="AI39" s="230">
        <f>'[1]Fuel Shares'!AO108</f>
        <v>0.36659931476763552</v>
      </c>
      <c r="AJ39" s="230">
        <f>'[1]Fuel Shares'!AP108</f>
        <v>0.36595329011633049</v>
      </c>
      <c r="AK39" s="230">
        <f>'[1]Fuel Shares'!AQ108</f>
        <v>0.36529311428314937</v>
      </c>
      <c r="AL39" s="230">
        <f>'[1]Fuel Shares'!AR108</f>
        <v>0.36461831714622905</v>
      </c>
      <c r="AM39" s="230">
        <f>'[1]Fuel Shares'!AS108</f>
        <v>0.36392840752638911</v>
      </c>
      <c r="AN39" s="230">
        <f>'[1]Fuel Shares'!AT108</f>
        <v>0.36322287199480263</v>
      </c>
      <c r="AO39" s="230">
        <f>'[1]Fuel Shares'!AU108</f>
        <v>0.36250117359872391</v>
      </c>
      <c r="AP39" s="230">
        <f>'[1]Fuel Shares'!AV108</f>
        <v>0.3617627504986235</v>
      </c>
      <c r="AQ39" s="230">
        <f>'[1]Fuel Shares'!AW108</f>
        <v>0.36100701450946526</v>
      </c>
      <c r="AR39" s="230">
        <f>'[1]Fuel Shares'!AX108</f>
        <v>0.36023334953816277</v>
      </c>
      <c r="AS39" s="230">
        <f>'[1]Fuel Shares'!AY108</f>
        <v>0.3594411099084921</v>
      </c>
      <c r="AT39" s="230">
        <f>'[1]Fuel Shares'!AZ108</f>
        <v>0.35862961856388864</v>
      </c>
      <c r="AU39" s="230">
        <f>'[1]Fuel Shares'!BA108</f>
        <v>0.3577981651376152</v>
      </c>
      <c r="AV39" s="230">
        <f>'[1]Fuel Shares'!BB108</f>
        <v>0.35694600387873887</v>
      </c>
      <c r="AW39" s="230">
        <f>'[1]Fuel Shares'!BC108</f>
        <v>0.3560723514211892</v>
      </c>
      <c r="AX39" s="230">
        <f>'[1]Fuel Shares'!BD108</f>
        <v>0.35517638438187005</v>
      </c>
      <c r="AY39" s="230">
        <f>'[1]Fuel Shares'!BE108</f>
        <v>0.35425723677234688</v>
      </c>
      <c r="AZ39" s="230">
        <f>'[1]Fuel Shares'!BF108</f>
        <v>0.35331399720700429</v>
      </c>
      <c r="BA39" s="230">
        <f>'[1]Fuel Shares'!BG108</f>
        <v>0.35234570588875602</v>
      </c>
      <c r="BB39" s="230">
        <f>'[1]Fuel Shares'!BH108</f>
        <v>0.35135135135135143</v>
      </c>
    </row>
    <row r="40" spans="1:54" x14ac:dyDescent="0.2">
      <c r="A40" s="308"/>
      <c r="D40" s="230"/>
      <c r="E40" s="230"/>
      <c r="F40" s="230"/>
      <c r="G40" s="230"/>
      <c r="H40" s="230"/>
      <c r="I40" s="230"/>
      <c r="J40" s="230"/>
      <c r="K40" s="230"/>
      <c r="L40" s="230"/>
      <c r="M40" s="230"/>
      <c r="N40" s="230"/>
      <c r="O40" s="230"/>
      <c r="P40" s="230"/>
      <c r="Q40" s="230"/>
      <c r="R40" s="230"/>
      <c r="S40" s="230"/>
      <c r="T40" s="230"/>
      <c r="U40" s="230"/>
      <c r="V40" s="230"/>
      <c r="W40" s="230"/>
      <c r="X40" s="230"/>
      <c r="Y40" s="230"/>
      <c r="Z40" s="230"/>
      <c r="AA40" s="230"/>
      <c r="AB40" s="230"/>
      <c r="AC40" s="230"/>
      <c r="AD40" s="230"/>
      <c r="AE40" s="230"/>
      <c r="AF40" s="230"/>
      <c r="AG40" s="230"/>
      <c r="AH40" s="230"/>
      <c r="AI40" s="230"/>
      <c r="AJ40" s="230"/>
      <c r="AK40" s="230"/>
      <c r="AL40" s="230"/>
      <c r="AM40" s="230"/>
      <c r="AN40" s="230"/>
      <c r="AO40" s="230"/>
      <c r="AP40" s="230"/>
      <c r="AQ40" s="230"/>
      <c r="AR40" s="230"/>
      <c r="AS40" s="230"/>
      <c r="AT40" s="230"/>
      <c r="AU40" s="230"/>
      <c r="AV40" s="230"/>
      <c r="AW40" s="230"/>
      <c r="AX40" s="230"/>
      <c r="AY40" s="230"/>
      <c r="AZ40" s="230"/>
      <c r="BA40" s="230"/>
      <c r="BB40" s="230"/>
    </row>
    <row r="41" spans="1:54" x14ac:dyDescent="0.2">
      <c r="A41" s="308"/>
      <c r="B41" s="227" t="s">
        <v>993</v>
      </c>
      <c r="C41" s="229" t="s">
        <v>2313</v>
      </c>
      <c r="D41" s="230">
        <f>'[1]Fuel Shares'!J116</f>
        <v>1</v>
      </c>
      <c r="E41" s="230">
        <f>'[1]Fuel Shares'!K116</f>
        <v>1</v>
      </c>
      <c r="F41" s="230">
        <f>'[1]Fuel Shares'!L116</f>
        <v>1</v>
      </c>
      <c r="G41" s="230">
        <f>'[1]Fuel Shares'!M116</f>
        <v>1</v>
      </c>
      <c r="H41" s="230">
        <f>'[1]Fuel Shares'!N116</f>
        <v>1</v>
      </c>
      <c r="I41" s="230">
        <f>'[1]Fuel Shares'!O116</f>
        <v>1</v>
      </c>
      <c r="J41" s="230">
        <f>'[1]Fuel Shares'!P116</f>
        <v>1</v>
      </c>
      <c r="K41" s="230">
        <f>'[1]Fuel Shares'!Q116</f>
        <v>1</v>
      </c>
      <c r="L41" s="230">
        <f>'[1]Fuel Shares'!R116</f>
        <v>1</v>
      </c>
      <c r="M41" s="230">
        <f>'[1]Fuel Shares'!S116</f>
        <v>1</v>
      </c>
      <c r="N41" s="230">
        <f>'[1]Fuel Shares'!T116</f>
        <v>1</v>
      </c>
      <c r="O41" s="230">
        <f>'[1]Fuel Shares'!U116</f>
        <v>1</v>
      </c>
      <c r="P41" s="230">
        <f>'[1]Fuel Shares'!V116</f>
        <v>1</v>
      </c>
      <c r="Q41" s="230">
        <f>'[1]Fuel Shares'!W116</f>
        <v>1</v>
      </c>
      <c r="R41" s="230">
        <f>'[1]Fuel Shares'!X116</f>
        <v>1</v>
      </c>
      <c r="S41" s="230">
        <f>'[1]Fuel Shares'!Y116</f>
        <v>1</v>
      </c>
      <c r="T41" s="230">
        <f>'[1]Fuel Shares'!Z116</f>
        <v>1</v>
      </c>
      <c r="U41" s="230">
        <f>'[1]Fuel Shares'!AA116</f>
        <v>1</v>
      </c>
      <c r="V41" s="230">
        <f>'[1]Fuel Shares'!AB116</f>
        <v>1</v>
      </c>
      <c r="W41" s="230">
        <f>'[1]Fuel Shares'!AC116</f>
        <v>1</v>
      </c>
      <c r="X41" s="230">
        <f>'[1]Fuel Shares'!AD116</f>
        <v>1</v>
      </c>
      <c r="Y41" s="230">
        <f>'[1]Fuel Shares'!AE116</f>
        <v>1</v>
      </c>
      <c r="Z41" s="230">
        <f>'[1]Fuel Shares'!AF116</f>
        <v>1</v>
      </c>
      <c r="AA41" s="230">
        <f>'[1]Fuel Shares'!AG116</f>
        <v>1</v>
      </c>
      <c r="AB41" s="230">
        <f>'[1]Fuel Shares'!AH116</f>
        <v>1</v>
      </c>
      <c r="AC41" s="230">
        <f>'[1]Fuel Shares'!AI116</f>
        <v>1</v>
      </c>
      <c r="AD41" s="230">
        <f>'[1]Fuel Shares'!AJ116</f>
        <v>1</v>
      </c>
      <c r="AE41" s="230">
        <f>'[1]Fuel Shares'!AK116</f>
        <v>1</v>
      </c>
      <c r="AF41" s="230">
        <f>'[1]Fuel Shares'!AL116</f>
        <v>1</v>
      </c>
      <c r="AG41" s="230">
        <f>'[1]Fuel Shares'!AM116</f>
        <v>1</v>
      </c>
      <c r="AH41" s="230">
        <f>'[1]Fuel Shares'!AN116</f>
        <v>1</v>
      </c>
      <c r="AI41" s="230">
        <f>'[1]Fuel Shares'!AO116</f>
        <v>1</v>
      </c>
      <c r="AJ41" s="230">
        <f>'[1]Fuel Shares'!AP116</f>
        <v>1</v>
      </c>
      <c r="AK41" s="230">
        <f>'[1]Fuel Shares'!AQ116</f>
        <v>1</v>
      </c>
      <c r="AL41" s="230">
        <f>'[1]Fuel Shares'!AR116</f>
        <v>1</v>
      </c>
      <c r="AM41" s="230">
        <f>'[1]Fuel Shares'!AS116</f>
        <v>1</v>
      </c>
      <c r="AN41" s="230">
        <f>'[1]Fuel Shares'!AT116</f>
        <v>1</v>
      </c>
      <c r="AO41" s="230">
        <f>'[1]Fuel Shares'!AU116</f>
        <v>1</v>
      </c>
      <c r="AP41" s="230">
        <f>'[1]Fuel Shares'!AV116</f>
        <v>1</v>
      </c>
      <c r="AQ41" s="230">
        <f>'[1]Fuel Shares'!AW116</f>
        <v>1</v>
      </c>
      <c r="AR41" s="230">
        <f>'[1]Fuel Shares'!AX116</f>
        <v>1</v>
      </c>
      <c r="AS41" s="230">
        <f>'[1]Fuel Shares'!AY116</f>
        <v>1</v>
      </c>
      <c r="AT41" s="230">
        <f>'[1]Fuel Shares'!AZ116</f>
        <v>1</v>
      </c>
      <c r="AU41" s="230">
        <f>'[1]Fuel Shares'!BA116</f>
        <v>1</v>
      </c>
      <c r="AV41" s="230">
        <f>'[1]Fuel Shares'!BB116</f>
        <v>1</v>
      </c>
      <c r="AW41" s="230">
        <f>'[1]Fuel Shares'!BC116</f>
        <v>1</v>
      </c>
      <c r="AX41" s="230">
        <f>'[1]Fuel Shares'!BD116</f>
        <v>1</v>
      </c>
      <c r="AY41" s="230">
        <f>'[1]Fuel Shares'!BE116</f>
        <v>1</v>
      </c>
      <c r="AZ41" s="230">
        <f>'[1]Fuel Shares'!BF116</f>
        <v>1</v>
      </c>
      <c r="BA41" s="230">
        <f>'[1]Fuel Shares'!BG116</f>
        <v>1</v>
      </c>
      <c r="BB41" s="230">
        <f>'[1]Fuel Shares'!BH116</f>
        <v>1</v>
      </c>
    </row>
    <row r="42" spans="1:54" x14ac:dyDescent="0.2">
      <c r="A42" s="308"/>
      <c r="B42" s="231" t="s">
        <v>994</v>
      </c>
      <c r="C42" s="229" t="s">
        <v>2313</v>
      </c>
      <c r="D42" s="230">
        <f>'[1]Fuel Shares'!J117</f>
        <v>0</v>
      </c>
      <c r="E42" s="230">
        <f>'[1]Fuel Shares'!K117</f>
        <v>0</v>
      </c>
      <c r="F42" s="230">
        <f>'[1]Fuel Shares'!L117</f>
        <v>0</v>
      </c>
      <c r="G42" s="230">
        <f>'[1]Fuel Shares'!M117</f>
        <v>0</v>
      </c>
      <c r="H42" s="230">
        <f>'[1]Fuel Shares'!N117</f>
        <v>0</v>
      </c>
      <c r="I42" s="230">
        <f>'[1]Fuel Shares'!O117</f>
        <v>0</v>
      </c>
      <c r="J42" s="230">
        <f>'[1]Fuel Shares'!P117</f>
        <v>0</v>
      </c>
      <c r="K42" s="230">
        <f>'[1]Fuel Shares'!Q117</f>
        <v>0</v>
      </c>
      <c r="L42" s="230">
        <f>'[1]Fuel Shares'!R117</f>
        <v>0</v>
      </c>
      <c r="M42" s="230">
        <f>'[1]Fuel Shares'!S117</f>
        <v>0</v>
      </c>
      <c r="N42" s="230">
        <f>'[1]Fuel Shares'!T117</f>
        <v>0</v>
      </c>
      <c r="O42" s="230">
        <f>'[1]Fuel Shares'!U117</f>
        <v>0</v>
      </c>
      <c r="P42" s="230">
        <f>'[1]Fuel Shares'!V117</f>
        <v>0</v>
      </c>
      <c r="Q42" s="230">
        <f>'[1]Fuel Shares'!W117</f>
        <v>0</v>
      </c>
      <c r="R42" s="230">
        <f>'[1]Fuel Shares'!X117</f>
        <v>0</v>
      </c>
      <c r="S42" s="230">
        <f>'[1]Fuel Shares'!Y117</f>
        <v>0</v>
      </c>
      <c r="T42" s="230">
        <f>'[1]Fuel Shares'!Z117</f>
        <v>0</v>
      </c>
      <c r="U42" s="230">
        <f>'[1]Fuel Shares'!AA117</f>
        <v>0</v>
      </c>
      <c r="V42" s="230">
        <f>'[1]Fuel Shares'!AB117</f>
        <v>0</v>
      </c>
      <c r="W42" s="230">
        <f>'[1]Fuel Shares'!AC117</f>
        <v>0</v>
      </c>
      <c r="X42" s="230">
        <f>'[1]Fuel Shares'!AD117</f>
        <v>0</v>
      </c>
      <c r="Y42" s="230">
        <f>'[1]Fuel Shares'!AE117</f>
        <v>0</v>
      </c>
      <c r="Z42" s="230">
        <f>'[1]Fuel Shares'!AF117</f>
        <v>0</v>
      </c>
      <c r="AA42" s="230">
        <f>'[1]Fuel Shares'!AG117</f>
        <v>0</v>
      </c>
      <c r="AB42" s="230">
        <f>'[1]Fuel Shares'!AH117</f>
        <v>0</v>
      </c>
      <c r="AC42" s="230">
        <f>'[1]Fuel Shares'!AI117</f>
        <v>0</v>
      </c>
      <c r="AD42" s="230">
        <f>'[1]Fuel Shares'!AJ117</f>
        <v>0</v>
      </c>
      <c r="AE42" s="230">
        <f>'[1]Fuel Shares'!AK117</f>
        <v>0</v>
      </c>
      <c r="AF42" s="230">
        <f>'[1]Fuel Shares'!AL117</f>
        <v>0</v>
      </c>
      <c r="AG42" s="230">
        <f>'[1]Fuel Shares'!AM117</f>
        <v>0</v>
      </c>
      <c r="AH42" s="230">
        <f>'[1]Fuel Shares'!AN117</f>
        <v>0</v>
      </c>
      <c r="AI42" s="230">
        <f>'[1]Fuel Shares'!AO117</f>
        <v>0</v>
      </c>
      <c r="AJ42" s="230">
        <f>'[1]Fuel Shares'!AP117</f>
        <v>0</v>
      </c>
      <c r="AK42" s="230">
        <f>'[1]Fuel Shares'!AQ117</f>
        <v>0</v>
      </c>
      <c r="AL42" s="230">
        <f>'[1]Fuel Shares'!AR117</f>
        <v>0</v>
      </c>
      <c r="AM42" s="230">
        <f>'[1]Fuel Shares'!AS117</f>
        <v>0</v>
      </c>
      <c r="AN42" s="230">
        <f>'[1]Fuel Shares'!AT117</f>
        <v>0</v>
      </c>
      <c r="AO42" s="230">
        <f>'[1]Fuel Shares'!AU117</f>
        <v>0</v>
      </c>
      <c r="AP42" s="230">
        <f>'[1]Fuel Shares'!AV117</f>
        <v>0</v>
      </c>
      <c r="AQ42" s="230">
        <f>'[1]Fuel Shares'!AW117</f>
        <v>0</v>
      </c>
      <c r="AR42" s="230">
        <f>'[1]Fuel Shares'!AX117</f>
        <v>0</v>
      </c>
      <c r="AS42" s="230">
        <f>'[1]Fuel Shares'!AY117</f>
        <v>0</v>
      </c>
      <c r="AT42" s="230">
        <f>'[1]Fuel Shares'!AZ117</f>
        <v>0</v>
      </c>
      <c r="AU42" s="230">
        <f>'[1]Fuel Shares'!BA117</f>
        <v>0</v>
      </c>
      <c r="AV42" s="230">
        <f>'[1]Fuel Shares'!BB117</f>
        <v>0</v>
      </c>
      <c r="AW42" s="230">
        <f>'[1]Fuel Shares'!BC117</f>
        <v>0</v>
      </c>
      <c r="AX42" s="230">
        <f>'[1]Fuel Shares'!BD117</f>
        <v>0</v>
      </c>
      <c r="AY42" s="230">
        <f>'[1]Fuel Shares'!BE117</f>
        <v>0</v>
      </c>
      <c r="AZ42" s="230">
        <f>'[1]Fuel Shares'!BF117</f>
        <v>0</v>
      </c>
      <c r="BA42" s="230">
        <f>'[1]Fuel Shares'!BG117</f>
        <v>0</v>
      </c>
      <c r="BB42" s="230">
        <f>'[1]Fuel Shares'!BH117</f>
        <v>0</v>
      </c>
    </row>
    <row r="43" spans="1:54" x14ac:dyDescent="0.2">
      <c r="A43" s="308"/>
      <c r="B43" s="231" t="s">
        <v>995</v>
      </c>
      <c r="C43" s="229" t="s">
        <v>2313</v>
      </c>
      <c r="D43" s="230">
        <f>'[1]Fuel Shares'!J118</f>
        <v>0</v>
      </c>
      <c r="E43" s="230">
        <f>'[1]Fuel Shares'!K118</f>
        <v>0</v>
      </c>
      <c r="F43" s="230">
        <f>'[1]Fuel Shares'!L118</f>
        <v>0</v>
      </c>
      <c r="G43" s="230">
        <f>'[1]Fuel Shares'!M118</f>
        <v>0</v>
      </c>
      <c r="H43" s="230">
        <f>'[1]Fuel Shares'!N118</f>
        <v>0</v>
      </c>
      <c r="I43" s="230">
        <f>'[1]Fuel Shares'!O118</f>
        <v>0</v>
      </c>
      <c r="J43" s="230">
        <f>'[1]Fuel Shares'!P118</f>
        <v>0</v>
      </c>
      <c r="K43" s="230">
        <f>'[1]Fuel Shares'!Q118</f>
        <v>0</v>
      </c>
      <c r="L43" s="230">
        <f>'[1]Fuel Shares'!R118</f>
        <v>0</v>
      </c>
      <c r="M43" s="230">
        <f>'[1]Fuel Shares'!S118</f>
        <v>0</v>
      </c>
      <c r="N43" s="230">
        <f>'[1]Fuel Shares'!T118</f>
        <v>0</v>
      </c>
      <c r="O43" s="230">
        <f>'[1]Fuel Shares'!U118</f>
        <v>0</v>
      </c>
      <c r="P43" s="230">
        <f>'[1]Fuel Shares'!V118</f>
        <v>0</v>
      </c>
      <c r="Q43" s="230">
        <f>'[1]Fuel Shares'!W118</f>
        <v>0</v>
      </c>
      <c r="R43" s="230">
        <f>'[1]Fuel Shares'!X118</f>
        <v>0</v>
      </c>
      <c r="S43" s="230">
        <f>'[1]Fuel Shares'!Y118</f>
        <v>0</v>
      </c>
      <c r="T43" s="230">
        <f>'[1]Fuel Shares'!Z118</f>
        <v>0</v>
      </c>
      <c r="U43" s="230">
        <f>'[1]Fuel Shares'!AA118</f>
        <v>0</v>
      </c>
      <c r="V43" s="230">
        <f>'[1]Fuel Shares'!AB118</f>
        <v>0</v>
      </c>
      <c r="W43" s="230">
        <f>'[1]Fuel Shares'!AC118</f>
        <v>0</v>
      </c>
      <c r="X43" s="230">
        <f>'[1]Fuel Shares'!AD118</f>
        <v>0</v>
      </c>
      <c r="Y43" s="230">
        <f>'[1]Fuel Shares'!AE118</f>
        <v>0</v>
      </c>
      <c r="Z43" s="230">
        <f>'[1]Fuel Shares'!AF118</f>
        <v>0</v>
      </c>
      <c r="AA43" s="230">
        <f>'[1]Fuel Shares'!AG118</f>
        <v>0</v>
      </c>
      <c r="AB43" s="230">
        <f>'[1]Fuel Shares'!AH118</f>
        <v>0</v>
      </c>
      <c r="AC43" s="230">
        <f>'[1]Fuel Shares'!AI118</f>
        <v>0</v>
      </c>
      <c r="AD43" s="230">
        <f>'[1]Fuel Shares'!AJ118</f>
        <v>0</v>
      </c>
      <c r="AE43" s="230">
        <f>'[1]Fuel Shares'!AK118</f>
        <v>0</v>
      </c>
      <c r="AF43" s="230">
        <f>'[1]Fuel Shares'!AL118</f>
        <v>0</v>
      </c>
      <c r="AG43" s="230">
        <f>'[1]Fuel Shares'!AM118</f>
        <v>0</v>
      </c>
      <c r="AH43" s="230">
        <f>'[1]Fuel Shares'!AN118</f>
        <v>0</v>
      </c>
      <c r="AI43" s="230">
        <f>'[1]Fuel Shares'!AO118</f>
        <v>0</v>
      </c>
      <c r="AJ43" s="230">
        <f>'[1]Fuel Shares'!AP118</f>
        <v>0</v>
      </c>
      <c r="AK43" s="230">
        <f>'[1]Fuel Shares'!AQ118</f>
        <v>0</v>
      </c>
      <c r="AL43" s="230">
        <f>'[1]Fuel Shares'!AR118</f>
        <v>0</v>
      </c>
      <c r="AM43" s="230">
        <f>'[1]Fuel Shares'!AS118</f>
        <v>0</v>
      </c>
      <c r="AN43" s="230">
        <f>'[1]Fuel Shares'!AT118</f>
        <v>0</v>
      </c>
      <c r="AO43" s="230">
        <f>'[1]Fuel Shares'!AU118</f>
        <v>0</v>
      </c>
      <c r="AP43" s="230">
        <f>'[1]Fuel Shares'!AV118</f>
        <v>0</v>
      </c>
      <c r="AQ43" s="230">
        <f>'[1]Fuel Shares'!AW118</f>
        <v>0</v>
      </c>
      <c r="AR43" s="230">
        <f>'[1]Fuel Shares'!AX118</f>
        <v>0</v>
      </c>
      <c r="AS43" s="230">
        <f>'[1]Fuel Shares'!AY118</f>
        <v>0</v>
      </c>
      <c r="AT43" s="230">
        <f>'[1]Fuel Shares'!AZ118</f>
        <v>0</v>
      </c>
      <c r="AU43" s="230">
        <f>'[1]Fuel Shares'!BA118</f>
        <v>0</v>
      </c>
      <c r="AV43" s="230">
        <f>'[1]Fuel Shares'!BB118</f>
        <v>0</v>
      </c>
      <c r="AW43" s="230">
        <f>'[1]Fuel Shares'!BC118</f>
        <v>0</v>
      </c>
      <c r="AX43" s="230">
        <f>'[1]Fuel Shares'!BD118</f>
        <v>0</v>
      </c>
      <c r="AY43" s="230">
        <f>'[1]Fuel Shares'!BE118</f>
        <v>0</v>
      </c>
      <c r="AZ43" s="230">
        <f>'[1]Fuel Shares'!BF118</f>
        <v>0</v>
      </c>
      <c r="BA43" s="230">
        <f>'[1]Fuel Shares'!BG118</f>
        <v>0</v>
      </c>
      <c r="BB43" s="230">
        <f>'[1]Fuel Shares'!BH118</f>
        <v>0</v>
      </c>
    </row>
    <row r="44" spans="1:54" x14ac:dyDescent="0.2">
      <c r="A44" s="308"/>
      <c r="D44" s="230"/>
      <c r="E44" s="230"/>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230"/>
      <c r="AE44" s="230"/>
      <c r="AF44" s="230"/>
      <c r="AG44" s="230"/>
      <c r="AH44" s="230"/>
      <c r="AI44" s="230"/>
      <c r="AJ44" s="230"/>
      <c r="AK44" s="230"/>
      <c r="AL44" s="230"/>
      <c r="AM44" s="230"/>
      <c r="AN44" s="230"/>
      <c r="AO44" s="230"/>
      <c r="AP44" s="230"/>
      <c r="AQ44" s="230"/>
      <c r="AR44" s="230"/>
      <c r="AS44" s="230"/>
      <c r="AT44" s="230"/>
      <c r="AU44" s="230"/>
      <c r="AV44" s="230"/>
      <c r="AW44" s="230"/>
      <c r="AX44" s="230"/>
      <c r="AY44" s="230"/>
      <c r="AZ44" s="230"/>
      <c r="BA44" s="230"/>
      <c r="BB44" s="230"/>
    </row>
    <row r="45" spans="1:54" x14ac:dyDescent="0.2">
      <c r="A45" s="308"/>
      <c r="B45" s="227" t="s">
        <v>951</v>
      </c>
      <c r="C45" s="229" t="s">
        <v>2313</v>
      </c>
      <c r="D45" s="230">
        <f>'[1]Fuel Shares'!J128</f>
        <v>1</v>
      </c>
      <c r="E45" s="230">
        <f>'[1]Fuel Shares'!K128</f>
        <v>1</v>
      </c>
      <c r="F45" s="230">
        <f>'[1]Fuel Shares'!L128</f>
        <v>1</v>
      </c>
      <c r="G45" s="230">
        <f>'[1]Fuel Shares'!M128</f>
        <v>1</v>
      </c>
      <c r="H45" s="230">
        <f>'[1]Fuel Shares'!N128</f>
        <v>0.99836900589156541</v>
      </c>
      <c r="I45" s="230">
        <f>'[1]Fuel Shares'!O128</f>
        <v>0.99354277658591439</v>
      </c>
      <c r="J45" s="230">
        <f>'[1]Fuel Shares'!P128</f>
        <v>0.98519521203565841</v>
      </c>
      <c r="K45" s="230">
        <f>'[1]Fuel Shares'!Q128</f>
        <v>0.98613589075703645</v>
      </c>
      <c r="L45" s="230">
        <f>'[1]Fuel Shares'!R128</f>
        <v>0.98030121709316831</v>
      </c>
      <c r="M45" s="230">
        <f>'[1]Fuel Shares'!S128</f>
        <v>0.97104725244112888</v>
      </c>
      <c r="N45" s="230">
        <f>'[1]Fuel Shares'!T128</f>
        <v>0.96037532726151598</v>
      </c>
      <c r="O45" s="230">
        <f>'[1]Fuel Shares'!U128</f>
        <v>0.95846169664243464</v>
      </c>
      <c r="P45" s="230">
        <f>'[1]Fuel Shares'!V128</f>
        <v>0.95532506738544465</v>
      </c>
      <c r="Q45" s="230">
        <f>'[1]Fuel Shares'!W128</f>
        <v>0.95681360048573161</v>
      </c>
      <c r="R45" s="230">
        <f>'[1]Fuel Shares'!X128</f>
        <v>0.95619536943656236</v>
      </c>
      <c r="S45" s="230">
        <f>'[1]Fuel Shares'!Y128</f>
        <v>0.95500000000000007</v>
      </c>
      <c r="T45" s="230">
        <f>'[1]Fuel Shares'!Z128</f>
        <v>0.95260000000000011</v>
      </c>
      <c r="U45" s="230">
        <f>'[1]Fuel Shares'!AA128</f>
        <v>0.95020000000000004</v>
      </c>
      <c r="V45" s="230">
        <f>'[1]Fuel Shares'!AB128</f>
        <v>0.94779999999999998</v>
      </c>
      <c r="W45" s="230">
        <f>'[1]Fuel Shares'!AC128</f>
        <v>0.94540000000000002</v>
      </c>
      <c r="X45" s="230">
        <f>'[1]Fuel Shares'!AD128</f>
        <v>0.94299999999999995</v>
      </c>
      <c r="Y45" s="230">
        <f>'[1]Fuel Shares'!AE128</f>
        <v>0.9385227641258983</v>
      </c>
      <c r="Z45" s="230">
        <f>'[1]Fuel Shares'!AF128</f>
        <v>0.93215040765037038</v>
      </c>
      <c r="AA45" s="230">
        <f>'[1]Fuel Shares'!AG128</f>
        <v>0.92481666911189331</v>
      </c>
      <c r="AB45" s="230">
        <f>'[1]Fuel Shares'!AH128</f>
        <v>0.91745528704894408</v>
      </c>
      <c r="AC45" s="230">
        <f>'[1]Fuel Shares'!AI128</f>
        <v>0.91100000000000003</v>
      </c>
      <c r="AD45" s="230">
        <f>'[1]Fuel Shares'!AJ128</f>
        <v>0.90614457979304142</v>
      </c>
      <c r="AE45" s="230">
        <f>'[1]Fuel Shares'!AK128</f>
        <v>0.90262293141406369</v>
      </c>
      <c r="AF45" s="230">
        <f>'[1]Fuel Shares'!AL128</f>
        <v>0.899928993138565</v>
      </c>
      <c r="AG45" s="230">
        <f>'[1]Fuel Shares'!AM128</f>
        <v>0.89755670324204406</v>
      </c>
      <c r="AH45" s="230">
        <f>'[1]Fuel Shares'!AN128</f>
        <v>0.89500000000000013</v>
      </c>
      <c r="AI45" s="230">
        <f>'[1]Fuel Shares'!AO128</f>
        <v>0.89187091670193608</v>
      </c>
      <c r="AJ45" s="230">
        <f>'[1]Fuel Shares'!AP128</f>
        <v>0.88825386669337503</v>
      </c>
      <c r="AK45" s="230">
        <f>'[1]Fuel Shares'!AQ128</f>
        <v>0.88435135833384604</v>
      </c>
      <c r="AL45" s="230">
        <f>'[1]Fuel Shares'!AR128</f>
        <v>0.88036589998287795</v>
      </c>
      <c r="AM45" s="230">
        <f>'[1]Fuel Shares'!AS128</f>
        <v>0.87649999999999995</v>
      </c>
      <c r="AN45" s="230">
        <f>'[1]Fuel Shares'!AT128</f>
        <v>0.87289175339921599</v>
      </c>
      <c r="AO45" s="230">
        <f>'[1]Fuel Shares'!AU128</f>
        <v>0.86942160181243711</v>
      </c>
      <c r="AP45" s="230">
        <f>'[1]Fuel Shares'!AV128</f>
        <v>0.86590557352605002</v>
      </c>
      <c r="AQ45" s="230">
        <f>'[1]Fuel Shares'!AW128</f>
        <v>0.86215969682644211</v>
      </c>
      <c r="AR45" s="230">
        <f>'[1]Fuel Shares'!AX128</f>
        <v>0.85799999999999998</v>
      </c>
      <c r="AS45" s="230">
        <f>'[1]Fuel Shares'!AY128</f>
        <v>0.85328206970119991</v>
      </c>
      <c r="AT45" s="230">
        <f>'[1]Fuel Shares'!AZ128</f>
        <v>0.84801972605687592</v>
      </c>
      <c r="AU45" s="230">
        <f>'[1]Fuel Shares'!BA128</f>
        <v>0.84226634756195207</v>
      </c>
      <c r="AV45" s="230">
        <f>'[1]Fuel Shares'!BB128</f>
        <v>0.83607531271135205</v>
      </c>
      <c r="AW45" s="230">
        <f>'[1]Fuel Shares'!BC128</f>
        <v>0.82950000000000002</v>
      </c>
      <c r="AX45" s="230">
        <f>'[1]Fuel Shares'!BD128</f>
        <v>0.82265996779598405</v>
      </c>
      <c r="AY45" s="230">
        <f>'[1]Fuel Shares'!BE128</f>
        <v>0.81593949396005794</v>
      </c>
      <c r="AZ45" s="230">
        <f>'[1]Fuel Shares'!BF128</f>
        <v>0.80978903622613996</v>
      </c>
      <c r="BA45" s="230">
        <f>'[1]Fuel Shares'!BG128</f>
        <v>0.80465905232814805</v>
      </c>
      <c r="BB45" s="230">
        <f>'[1]Fuel Shares'!BH128</f>
        <v>0.80099999999999993</v>
      </c>
    </row>
    <row r="46" spans="1:54" x14ac:dyDescent="0.2">
      <c r="A46" s="308"/>
      <c r="B46" s="227" t="s">
        <v>952</v>
      </c>
      <c r="C46" s="229" t="s">
        <v>2313</v>
      </c>
      <c r="D46" s="230">
        <f>'[1]Fuel Shares'!J129</f>
        <v>0</v>
      </c>
      <c r="E46" s="230">
        <f>'[1]Fuel Shares'!K129</f>
        <v>0</v>
      </c>
      <c r="F46" s="230">
        <f>'[1]Fuel Shares'!L129</f>
        <v>0</v>
      </c>
      <c r="G46" s="230">
        <f>'[1]Fuel Shares'!M129</f>
        <v>0</v>
      </c>
      <c r="H46" s="230">
        <f>'[1]Fuel Shares'!N129</f>
        <v>1.6309941084345914E-3</v>
      </c>
      <c r="I46" s="230">
        <f>'[1]Fuel Shares'!O129</f>
        <v>6.4572234140856111E-3</v>
      </c>
      <c r="J46" s="230">
        <f>'[1]Fuel Shares'!P129</f>
        <v>1.4804787964341592E-2</v>
      </c>
      <c r="K46" s="230">
        <f>'[1]Fuel Shares'!Q129</f>
        <v>1.3864109242963552E-2</v>
      </c>
      <c r="L46" s="230">
        <f>'[1]Fuel Shares'!R129</f>
        <v>1.9698782906831691E-2</v>
      </c>
      <c r="M46" s="230">
        <f>'[1]Fuel Shares'!S129</f>
        <v>2.8952747558871117E-2</v>
      </c>
      <c r="N46" s="230">
        <f>'[1]Fuel Shares'!T129</f>
        <v>3.9624672738484024E-2</v>
      </c>
      <c r="O46" s="230">
        <f>'[1]Fuel Shares'!U129</f>
        <v>4.1538303357565365E-2</v>
      </c>
      <c r="P46" s="230">
        <f>'[1]Fuel Shares'!V129</f>
        <v>4.4674932614555352E-2</v>
      </c>
      <c r="Q46" s="230">
        <f>'[1]Fuel Shares'!W129</f>
        <v>4.3186399514268392E-2</v>
      </c>
      <c r="R46" s="230">
        <f>'[1]Fuel Shares'!X129</f>
        <v>4.3804630563437641E-2</v>
      </c>
      <c r="S46" s="230">
        <f>'[1]Fuel Shares'!Y129</f>
        <v>4.4999999999999929E-2</v>
      </c>
      <c r="T46" s="230">
        <f>'[1]Fuel Shares'!Z129</f>
        <v>4.7399999999999887E-2</v>
      </c>
      <c r="U46" s="230">
        <f>'[1]Fuel Shares'!AA129</f>
        <v>4.9799999999999955E-2</v>
      </c>
      <c r="V46" s="230">
        <f>'[1]Fuel Shares'!AB129</f>
        <v>5.2200000000000024E-2</v>
      </c>
      <c r="W46" s="230">
        <f>'[1]Fuel Shares'!AC129</f>
        <v>5.4599999999999982E-2</v>
      </c>
      <c r="X46" s="230">
        <f>'[1]Fuel Shares'!AD129</f>
        <v>5.7000000000000051E-2</v>
      </c>
      <c r="Y46" s="230">
        <f>'[1]Fuel Shares'!AE129</f>
        <v>6.1477235874101699E-2</v>
      </c>
      <c r="Z46" s="230">
        <f>'[1]Fuel Shares'!AF129</f>
        <v>6.7849592349629617E-2</v>
      </c>
      <c r="AA46" s="230">
        <f>'[1]Fuel Shares'!AG129</f>
        <v>7.5183330888106692E-2</v>
      </c>
      <c r="AB46" s="230">
        <f>'[1]Fuel Shares'!AH129</f>
        <v>8.2544712951055921E-2</v>
      </c>
      <c r="AC46" s="230">
        <f>'[1]Fuel Shares'!AI129</f>
        <v>8.8999999999999968E-2</v>
      </c>
      <c r="AD46" s="230">
        <f>'[1]Fuel Shares'!AJ129</f>
        <v>9.3855420206958584E-2</v>
      </c>
      <c r="AE46" s="230">
        <f>'[1]Fuel Shares'!AK129</f>
        <v>9.7377068585936311E-2</v>
      </c>
      <c r="AF46" s="230">
        <f>'[1]Fuel Shares'!AL129</f>
        <v>0.100071006861435</v>
      </c>
      <c r="AG46" s="230">
        <f>'[1]Fuel Shares'!AM129</f>
        <v>0.10244329675795594</v>
      </c>
      <c r="AH46" s="230">
        <f>'[1]Fuel Shares'!AN129</f>
        <v>0.10499999999999987</v>
      </c>
      <c r="AI46" s="230">
        <f>'[1]Fuel Shares'!AO129</f>
        <v>0.10812908329806392</v>
      </c>
      <c r="AJ46" s="230">
        <f>'[1]Fuel Shares'!AP129</f>
        <v>0.11174613330662497</v>
      </c>
      <c r="AK46" s="230">
        <f>'[1]Fuel Shares'!AQ129</f>
        <v>0.11564864166615396</v>
      </c>
      <c r="AL46" s="230">
        <f>'[1]Fuel Shares'!AR129</f>
        <v>0.11963410001712205</v>
      </c>
      <c r="AM46" s="230">
        <f>'[1]Fuel Shares'!AS129</f>
        <v>0.12350000000000005</v>
      </c>
      <c r="AN46" s="230">
        <f>'[1]Fuel Shares'!AT129</f>
        <v>0.12710824660078401</v>
      </c>
      <c r="AO46" s="230">
        <f>'[1]Fuel Shares'!AU129</f>
        <v>0.13057839818756289</v>
      </c>
      <c r="AP46" s="230">
        <f>'[1]Fuel Shares'!AV129</f>
        <v>0.13409442647394998</v>
      </c>
      <c r="AQ46" s="230">
        <f>'[1]Fuel Shares'!AW129</f>
        <v>0.13784030317355789</v>
      </c>
      <c r="AR46" s="230">
        <f>'[1]Fuel Shares'!AX129</f>
        <v>0.14200000000000002</v>
      </c>
      <c r="AS46" s="230">
        <f>'[1]Fuel Shares'!AY129</f>
        <v>0.14671793029880009</v>
      </c>
      <c r="AT46" s="230">
        <f>'[1]Fuel Shares'!AZ129</f>
        <v>0.15198027394312408</v>
      </c>
      <c r="AU46" s="230">
        <f>'[1]Fuel Shares'!BA129</f>
        <v>0.15773365243804793</v>
      </c>
      <c r="AV46" s="230">
        <f>'[1]Fuel Shares'!BB129</f>
        <v>0.16392468728864795</v>
      </c>
      <c r="AW46" s="230">
        <f>'[1]Fuel Shares'!BC129</f>
        <v>0.17049999999999998</v>
      </c>
      <c r="AX46" s="230">
        <f>'[1]Fuel Shares'!BD129</f>
        <v>0.17734003220401595</v>
      </c>
      <c r="AY46" s="230">
        <f>'[1]Fuel Shares'!BE129</f>
        <v>0.18406050603994206</v>
      </c>
      <c r="AZ46" s="230">
        <f>'[1]Fuel Shares'!BF129</f>
        <v>0.19021096377386004</v>
      </c>
      <c r="BA46" s="230">
        <f>'[1]Fuel Shares'!BG129</f>
        <v>0.19534094767185195</v>
      </c>
      <c r="BB46" s="230">
        <f>'[1]Fuel Shares'!BH129</f>
        <v>0.19900000000000007</v>
      </c>
    </row>
    <row r="47" spans="1:54" x14ac:dyDescent="0.2">
      <c r="A47" s="308"/>
      <c r="D47" s="230"/>
      <c r="E47" s="230"/>
      <c r="F47" s="230"/>
      <c r="G47" s="230"/>
      <c r="H47" s="230"/>
      <c r="I47" s="230"/>
      <c r="J47" s="230"/>
      <c r="K47" s="230"/>
      <c r="L47" s="230"/>
      <c r="M47" s="230"/>
      <c r="N47" s="230"/>
      <c r="O47" s="230"/>
      <c r="P47" s="230"/>
      <c r="Q47" s="230"/>
      <c r="R47" s="230"/>
      <c r="S47" s="230"/>
      <c r="T47" s="230"/>
      <c r="U47" s="230"/>
      <c r="V47" s="230"/>
      <c r="W47" s="230"/>
      <c r="X47" s="230"/>
      <c r="Y47" s="230"/>
      <c r="Z47" s="230"/>
      <c r="AA47" s="230"/>
      <c r="AB47" s="230"/>
      <c r="AC47" s="230"/>
      <c r="AD47" s="230"/>
      <c r="AE47" s="230"/>
      <c r="AF47" s="230"/>
      <c r="AG47" s="230"/>
      <c r="AH47" s="230"/>
      <c r="AI47" s="230"/>
      <c r="AJ47" s="230"/>
      <c r="AK47" s="230"/>
      <c r="AL47" s="230"/>
      <c r="AM47" s="230"/>
      <c r="AN47" s="230"/>
      <c r="AO47" s="230"/>
      <c r="AP47" s="230"/>
      <c r="AQ47" s="230"/>
      <c r="AR47" s="230"/>
      <c r="AS47" s="230"/>
      <c r="AT47" s="230"/>
      <c r="AU47" s="230"/>
      <c r="AV47" s="230"/>
      <c r="AW47" s="230"/>
      <c r="AX47" s="230"/>
      <c r="AY47" s="230"/>
      <c r="AZ47" s="230"/>
      <c r="BA47" s="230"/>
      <c r="BB47" s="230"/>
    </row>
    <row r="48" spans="1:54" x14ac:dyDescent="0.2">
      <c r="A48" s="308"/>
      <c r="B48" s="227" t="s">
        <v>962</v>
      </c>
      <c r="C48" s="229" t="s">
        <v>2313</v>
      </c>
      <c r="D48" s="230">
        <f>'[1]Fuel Shares'!J159</f>
        <v>0.77065893856786982</v>
      </c>
      <c r="E48" s="230">
        <f>'[1]Fuel Shares'!K159</f>
        <v>0.77065893856786982</v>
      </c>
      <c r="F48" s="230">
        <f>'[1]Fuel Shares'!L159</f>
        <v>0.77065893856786982</v>
      </c>
      <c r="G48" s="230">
        <f>'[1]Fuel Shares'!M159</f>
        <v>0.77065893856786982</v>
      </c>
      <c r="H48" s="230">
        <f>'[1]Fuel Shares'!N159</f>
        <v>0.76940199837945311</v>
      </c>
      <c r="I48" s="230">
        <f>'[1]Fuel Shares'!O159</f>
        <v>0.76568262162547507</v>
      </c>
      <c r="J48" s="230">
        <f>'[1]Fuel Shares'!P159</f>
        <v>0.75673981404355384</v>
      </c>
      <c r="K48" s="230">
        <f>'[1]Fuel Shares'!Q159</f>
        <v>0.75416941287854689</v>
      </c>
      <c r="L48" s="230">
        <f>'[1]Fuel Shares'!R159</f>
        <v>0.74298925020925632</v>
      </c>
      <c r="M48" s="230">
        <f>'[1]Fuel Shares'!S159</f>
        <v>0.73744682342866241</v>
      </c>
      <c r="N48" s="230">
        <f>'[1]Fuel Shares'!T159</f>
        <v>0.7283088846650424</v>
      </c>
      <c r="O48" s="230">
        <f>'[1]Fuel Shares'!U159</f>
        <v>0.72460603122307543</v>
      </c>
      <c r="P48" s="230">
        <f>'[1]Fuel Shares'!V159</f>
        <v>0.72198472309539941</v>
      </c>
      <c r="Q48" s="230">
        <f>'[1]Fuel Shares'!W159</f>
        <v>0.72591620924730282</v>
      </c>
      <c r="R48" s="230">
        <f>'[1]Fuel Shares'!X159</f>
        <v>0.72355729227201349</v>
      </c>
      <c r="S48" s="230">
        <f>'[1]Fuel Shares'!Y159</f>
        <v>0.72155555555555595</v>
      </c>
      <c r="T48" s="230">
        <f>'[1]Fuel Shares'!Z159</f>
        <v>0.72009481101857731</v>
      </c>
      <c r="U48" s="230">
        <f>'[1]Fuel Shares'!AA159</f>
        <v>0.71863865546218475</v>
      </c>
      <c r="V48" s="230">
        <f>'[1]Fuel Shares'!AB159</f>
        <v>0.71718721461187185</v>
      </c>
      <c r="W48" s="230">
        <f>'[1]Fuel Shares'!AC159</f>
        <v>0.71574061882817619</v>
      </c>
      <c r="X48" s="230">
        <f>'[1]Fuel Shares'!AD159</f>
        <v>0.71429900332225893</v>
      </c>
      <c r="Y48" s="230">
        <f>'[1]Fuel Shares'!AE159</f>
        <v>0.71127950223980829</v>
      </c>
      <c r="Z48" s="230">
        <f>'[1]Fuel Shares'!AF159</f>
        <v>0.70683061466414221</v>
      </c>
      <c r="AA48" s="230">
        <f>'[1]Fuel Shares'!AG159</f>
        <v>0.70165872821151809</v>
      </c>
      <c r="AB48" s="230">
        <f>'[1]Fuel Shares'!AH159</f>
        <v>0.69647172383207623</v>
      </c>
      <c r="AC48" s="230">
        <f>'[1]Fuel Shares'!AI159</f>
        <v>0.69197909407665581</v>
      </c>
      <c r="AD48" s="230">
        <f>'[1]Fuel Shares'!AJ159</f>
        <v>0.68868817614297839</v>
      </c>
      <c r="AE48" s="230">
        <f>'[1]Fuel Shares'!AK159</f>
        <v>0.68641862473274062</v>
      </c>
      <c r="AF48" s="230">
        <f>'[1]Fuel Shares'!AL159</f>
        <v>0.68478752492176509</v>
      </c>
      <c r="AG48" s="230">
        <f>'[1]Fuel Shares'!AM159</f>
        <v>0.683411122658522</v>
      </c>
      <c r="AH48" s="230">
        <f>'[1]Fuel Shares'!AN159</f>
        <v>0.68190476190476201</v>
      </c>
      <c r="AI48" s="230">
        <f>'[1]Fuel Shares'!AO159</f>
        <v>0.6799728950381132</v>
      </c>
      <c r="AJ48" s="230">
        <f>'[1]Fuel Shares'!AP159</f>
        <v>0.67767246906516621</v>
      </c>
      <c r="AK48" s="230">
        <f>'[1]Fuel Shares'!AQ159</f>
        <v>0.67515740978423511</v>
      </c>
      <c r="AL48" s="230">
        <f>'[1]Fuel Shares'!AR159</f>
        <v>0.67258205188596809</v>
      </c>
      <c r="AM48" s="230">
        <f>'[1]Fuel Shares'!AS159</f>
        <v>0.6701011549664162</v>
      </c>
      <c r="AN48" s="230">
        <f>'[1]Fuel Shares'!AT159</f>
        <v>0.66782063977615314</v>
      </c>
      <c r="AO48" s="230">
        <f>'[1]Fuel Shares'!AU159</f>
        <v>0.66564947751459791</v>
      </c>
      <c r="AP48" s="230">
        <f>'[1]Fuel Shares'!AV159</f>
        <v>0.66344703254867821</v>
      </c>
      <c r="AQ48" s="230">
        <f>'[1]Fuel Shares'!AW159</f>
        <v>0.66107225690615179</v>
      </c>
      <c r="AR48" s="230">
        <f>'[1]Fuel Shares'!AX159</f>
        <v>0.65838367346938775</v>
      </c>
      <c r="AS48" s="230">
        <f>'[1]Fuel Shares'!AY159</f>
        <v>0.65532682647450713</v>
      </c>
      <c r="AT48" s="230">
        <f>'[1]Fuel Shares'!AZ159</f>
        <v>0.65184971670446556</v>
      </c>
      <c r="AU48" s="230">
        <f>'[1]Fuel Shares'!BA159</f>
        <v>0.64799229354943033</v>
      </c>
      <c r="AV48" s="230">
        <f>'[1]Fuel Shares'!BB159</f>
        <v>0.64379463292380779</v>
      </c>
      <c r="AW48" s="230">
        <f>'[1]Fuel Shares'!BC159</f>
        <v>0.63929693980495439</v>
      </c>
      <c r="AX48" s="230">
        <f>'[1]Fuel Shares'!BD159</f>
        <v>0.634590601239438</v>
      </c>
      <c r="AY48" s="230">
        <f>'[1]Fuel Shares'!BE159</f>
        <v>0.62997170696845406</v>
      </c>
      <c r="AZ48" s="230">
        <f>'[1]Fuel Shares'!BF159</f>
        <v>0.62578855279416234</v>
      </c>
      <c r="BA48" s="230">
        <f>'[1]Fuel Shares'!BG159</f>
        <v>0.62239070617382908</v>
      </c>
      <c r="BB48" s="230">
        <f>'[1]Fuel Shares'!BH159</f>
        <v>0.62012903225806393</v>
      </c>
    </row>
    <row r="49" spans="1:54" x14ac:dyDescent="0.2">
      <c r="A49" s="308"/>
      <c r="B49" s="227" t="s">
        <v>963</v>
      </c>
      <c r="C49" s="229" t="s">
        <v>2313</v>
      </c>
      <c r="D49" s="230">
        <f>'[1]Fuel Shares'!J160</f>
        <v>0</v>
      </c>
      <c r="E49" s="230">
        <f>'[1]Fuel Shares'!K160</f>
        <v>0</v>
      </c>
      <c r="F49" s="230">
        <f>'[1]Fuel Shares'!L160</f>
        <v>0</v>
      </c>
      <c r="G49" s="230">
        <f>'[1]Fuel Shares'!M160</f>
        <v>0</v>
      </c>
      <c r="H49" s="230">
        <f>'[1]Fuel Shares'!N160</f>
        <v>1.2569401884166811E-3</v>
      </c>
      <c r="I49" s="230">
        <f>'[1]Fuel Shares'!O160</f>
        <v>4.9763169423947826E-3</v>
      </c>
      <c r="J49" s="230">
        <f>'[1]Fuel Shares'!P160</f>
        <v>1.1371728520626108E-2</v>
      </c>
      <c r="K49" s="230">
        <f>'[1]Fuel Shares'!Q160</f>
        <v>1.060288670745271E-2</v>
      </c>
      <c r="L49" s="230">
        <f>'[1]Fuel Shares'!R160</f>
        <v>1.4930088514406806E-2</v>
      </c>
      <c r="M49" s="230">
        <f>'[1]Fuel Shares'!S160</f>
        <v>2.198771652269918E-2</v>
      </c>
      <c r="N49" s="230">
        <f>'[1]Fuel Shares'!T160</f>
        <v>3.0049711178725479E-2</v>
      </c>
      <c r="O49" s="230">
        <f>'[1]Fuel Shares'!U160</f>
        <v>3.1403346889191643E-2</v>
      </c>
      <c r="P49" s="230">
        <f>'[1]Fuel Shares'!V160</f>
        <v>3.3762977602273661E-2</v>
      </c>
      <c r="Q49" s="230">
        <f>'[1]Fuel Shares'!W160</f>
        <v>3.2764696708452334E-2</v>
      </c>
      <c r="R49" s="230">
        <f>'[1]Fuel Shares'!X160</f>
        <v>3.3147158930641067E-2</v>
      </c>
      <c r="S49" s="230">
        <f>'[1]Fuel Shares'!Y160</f>
        <v>3.4000000000000016E-2</v>
      </c>
      <c r="T49" s="230">
        <f>'[1]Fuel Shares'!Z160</f>
        <v>3.5830877642536806E-2</v>
      </c>
      <c r="U49" s="230">
        <f>'[1]Fuel Shares'!AA160</f>
        <v>3.7663865546218471E-2</v>
      </c>
      <c r="V49" s="230">
        <f>'[1]Fuel Shares'!AB160</f>
        <v>3.9499021526418772E-2</v>
      </c>
      <c r="W49" s="230">
        <f>'[1]Fuel Shares'!AC160</f>
        <v>4.1336405529953907E-2</v>
      </c>
      <c r="X49" s="230">
        <f>'[1]Fuel Shares'!AD160</f>
        <v>4.3176079734219261E-2</v>
      </c>
      <c r="Y49" s="230">
        <f>'[1]Fuel Shares'!AE160</f>
        <v>4.6591834959204576E-2</v>
      </c>
      <c r="Z49" s="230">
        <f>'[1]Fuel Shares'!AF160</f>
        <v>5.1448960030051553E-2</v>
      </c>
      <c r="AA49" s="230">
        <f>'[1]Fuel Shares'!AG160</f>
        <v>5.7041619269593981E-2</v>
      </c>
      <c r="AB49" s="230">
        <f>'[1]Fuel Shares'!AH160</f>
        <v>6.2662518090844971E-2</v>
      </c>
      <c r="AC49" s="230">
        <f>'[1]Fuel Shares'!AI160</f>
        <v>6.7602787456446073E-2</v>
      </c>
      <c r="AD49" s="230">
        <f>'[1]Fuel Shares'!AJ160</f>
        <v>7.1332014343920558E-2</v>
      </c>
      <c r="AE49" s="230">
        <f>'[1]Fuel Shares'!AK160</f>
        <v>7.4052443354778577E-2</v>
      </c>
      <c r="AF49" s="230">
        <f>'[1]Fuel Shares'!AL160</f>
        <v>7.6147537891936387E-2</v>
      </c>
      <c r="AG49" s="230">
        <f>'[1]Fuel Shares'!AM160</f>
        <v>7.8001632869890147E-2</v>
      </c>
      <c r="AH49" s="230">
        <f>'[1]Fuel Shares'!AN160</f>
        <v>8.0000000000000016E-2</v>
      </c>
      <c r="AI49" s="230">
        <f>'[1]Fuel Shares'!AO160</f>
        <v>8.2438887098023772E-2</v>
      </c>
      <c r="AJ49" s="230">
        <f>'[1]Fuel Shares'!AP160</f>
        <v>8.5254093346409057E-2</v>
      </c>
      <c r="AK49" s="230">
        <f>'[1]Fuel Shares'!AQ160</f>
        <v>8.829187247418667E-2</v>
      </c>
      <c r="AL49" s="230">
        <f>'[1]Fuel Shares'!AR160</f>
        <v>9.1398074898871001E-2</v>
      </c>
      <c r="AM49" s="230">
        <f>'[1]Fuel Shares'!AS160</f>
        <v>9.4418131931947938E-2</v>
      </c>
      <c r="AN49" s="230">
        <f>'[1]Fuel Shares'!AT160</f>
        <v>9.7246319758663519E-2</v>
      </c>
      <c r="AO49" s="230">
        <f>'[1]Fuel Shares'!AU160</f>
        <v>9.9973870383537847E-2</v>
      </c>
      <c r="AP49" s="230">
        <f>'[1]Fuel Shares'!AV160</f>
        <v>0.10274162916308176</v>
      </c>
      <c r="AQ49" s="230">
        <f>'[1]Fuel Shares'!AW160</f>
        <v>0.10569086057604904</v>
      </c>
      <c r="AR49" s="230">
        <f>'[1]Fuel Shares'!AX160</f>
        <v>0.10896326530612245</v>
      </c>
      <c r="AS49" s="230">
        <f>'[1]Fuel Shares'!AY160</f>
        <v>0.11268043600551626</v>
      </c>
      <c r="AT49" s="230">
        <f>'[1]Fuel Shares'!AZ160</f>
        <v>0.11682310619723486</v>
      </c>
      <c r="AU49" s="230">
        <f>'[1]Fuel Shares'!BA160</f>
        <v>0.12135138903402694</v>
      </c>
      <c r="AV49" s="230">
        <f>'[1]Fuel Shares'!BB160</f>
        <v>0.12622527214432869</v>
      </c>
      <c r="AW49" s="230">
        <f>'[1]Fuel Shares'!BC160</f>
        <v>0.13140461511361634</v>
      </c>
      <c r="AX49" s="230">
        <f>'[1]Fuel Shares'!BD160</f>
        <v>0.1367980964986944</v>
      </c>
      <c r="AY49" s="230">
        <f>'[1]Fuel Shares'!BE160</f>
        <v>0.14210969322332603</v>
      </c>
      <c r="AZ49" s="230">
        <f>'[1]Fuel Shares'!BF160</f>
        <v>0.14699117723345675</v>
      </c>
      <c r="BA49" s="230">
        <f>'[1]Fuel Shares'!BG160</f>
        <v>0.15109304992516021</v>
      </c>
      <c r="BB49" s="230">
        <f>'[1]Fuel Shares'!BH160</f>
        <v>0.1540645161290321</v>
      </c>
    </row>
    <row r="50" spans="1:54" x14ac:dyDescent="0.2">
      <c r="A50" s="308"/>
      <c r="B50" s="227" t="s">
        <v>964</v>
      </c>
      <c r="C50" s="229" t="s">
        <v>2313</v>
      </c>
      <c r="D50" s="230">
        <f>'[1]Fuel Shares'!J161</f>
        <v>0.22934106143213018</v>
      </c>
      <c r="E50" s="230">
        <f>'[1]Fuel Shares'!K161</f>
        <v>0.22934106143213018</v>
      </c>
      <c r="F50" s="230">
        <f>'[1]Fuel Shares'!L161</f>
        <v>0.22934106143213018</v>
      </c>
      <c r="G50" s="230">
        <f>'[1]Fuel Shares'!M161</f>
        <v>0.22934106143213018</v>
      </c>
      <c r="H50" s="230">
        <f>'[1]Fuel Shares'!N161</f>
        <v>0.22934106143213018</v>
      </c>
      <c r="I50" s="230">
        <f>'[1]Fuel Shares'!O161</f>
        <v>0.22934106143213018</v>
      </c>
      <c r="J50" s="230">
        <f>'[1]Fuel Shares'!P161</f>
        <v>0.23188845743582009</v>
      </c>
      <c r="K50" s="230">
        <f>'[1]Fuel Shares'!Q161</f>
        <v>0.23522770041400043</v>
      </c>
      <c r="L50" s="230">
        <f>'[1]Fuel Shares'!R161</f>
        <v>0.24208066127633687</v>
      </c>
      <c r="M50" s="230">
        <f>'[1]Fuel Shares'!S161</f>
        <v>0.24056546004863844</v>
      </c>
      <c r="N50" s="230">
        <f>'[1]Fuel Shares'!T161</f>
        <v>0.24164140415623214</v>
      </c>
      <c r="O50" s="230">
        <f>'[1]Fuel Shares'!U161</f>
        <v>0.24399062188773291</v>
      </c>
      <c r="P50" s="230">
        <f>'[1]Fuel Shares'!V161</f>
        <v>0.24425229930232695</v>
      </c>
      <c r="Q50" s="230">
        <f>'[1]Fuel Shares'!W161</f>
        <v>0.2413190940442449</v>
      </c>
      <c r="R50" s="230">
        <f>'[1]Fuel Shares'!X161</f>
        <v>0.2432955487973455</v>
      </c>
      <c r="S50" s="230">
        <f>'[1]Fuel Shares'!Y161</f>
        <v>0.24444444444444402</v>
      </c>
      <c r="T50" s="230">
        <f>'[1]Fuel Shares'!Z161</f>
        <v>0.24407431133888591</v>
      </c>
      <c r="U50" s="230">
        <f>'[1]Fuel Shares'!AA161</f>
        <v>0.24369747899159677</v>
      </c>
      <c r="V50" s="230">
        <f>'[1]Fuel Shares'!AB161</f>
        <v>0.24331376386170933</v>
      </c>
      <c r="W50" s="230">
        <f>'[1]Fuel Shares'!AC161</f>
        <v>0.24292297564186993</v>
      </c>
      <c r="X50" s="230">
        <f>'[1]Fuel Shares'!AD161</f>
        <v>0.24252491694352185</v>
      </c>
      <c r="Y50" s="230">
        <f>'[1]Fuel Shares'!AE161</f>
        <v>0.2421286628009871</v>
      </c>
      <c r="Z50" s="230">
        <f>'[1]Fuel Shares'!AF161</f>
        <v>0.24172042530580629</v>
      </c>
      <c r="AA50" s="230">
        <f>'[1]Fuel Shares'!AG161</f>
        <v>0.24129965251888796</v>
      </c>
      <c r="AB50" s="230">
        <f>'[1]Fuel Shares'!AH161</f>
        <v>0.24086575807707877</v>
      </c>
      <c r="AC50" s="230">
        <f>'[1]Fuel Shares'!AI161</f>
        <v>0.24041811846689809</v>
      </c>
      <c r="AD50" s="230">
        <f>'[1]Fuel Shares'!AJ161</f>
        <v>0.23997980951310105</v>
      </c>
      <c r="AE50" s="230">
        <f>'[1]Fuel Shares'!AK161</f>
        <v>0.23952893191248081</v>
      </c>
      <c r="AF50" s="230">
        <f>'[1]Fuel Shares'!AL161</f>
        <v>0.23906493718629851</v>
      </c>
      <c r="AG50" s="230">
        <f>'[1]Fuel Shares'!AM161</f>
        <v>0.23858724447158786</v>
      </c>
      <c r="AH50" s="230">
        <f>'[1]Fuel Shares'!AN161</f>
        <v>0.23809523809523792</v>
      </c>
      <c r="AI50" s="230">
        <f>'[1]Fuel Shares'!AO161</f>
        <v>0.23758821786386308</v>
      </c>
      <c r="AJ50" s="230">
        <f>'[1]Fuel Shares'!AP161</f>
        <v>0.2370734375884247</v>
      </c>
      <c r="AK50" s="230">
        <f>'[1]Fuel Shares'!AQ161</f>
        <v>0.23655071774157821</v>
      </c>
      <c r="AL50" s="230">
        <f>'[1]Fuel Shares'!AR161</f>
        <v>0.23601987321516094</v>
      </c>
      <c r="AM50" s="230">
        <f>'[1]Fuel Shares'!AS161</f>
        <v>0.23548071310163587</v>
      </c>
      <c r="AN50" s="230">
        <f>'[1]Fuel Shares'!AT161</f>
        <v>0.23493304046518337</v>
      </c>
      <c r="AO50" s="230">
        <f>'[1]Fuel Shares'!AU161</f>
        <v>0.2343766521018642</v>
      </c>
      <c r="AP50" s="230">
        <f>'[1]Fuel Shares'!AV161</f>
        <v>0.23381133828824008</v>
      </c>
      <c r="AQ50" s="230">
        <f>'[1]Fuel Shares'!AW161</f>
        <v>0.23323688251779917</v>
      </c>
      <c r="AR50" s="230">
        <f>'[1]Fuel Shares'!AX161</f>
        <v>0.23265306122448981</v>
      </c>
      <c r="AS50" s="230">
        <f>'[1]Fuel Shares'!AY161</f>
        <v>0.23199273751997662</v>
      </c>
      <c r="AT50" s="230">
        <f>'[1]Fuel Shares'!AZ161</f>
        <v>0.23132717709829953</v>
      </c>
      <c r="AU50" s="230">
        <f>'[1]Fuel Shares'!BA161</f>
        <v>0.23065631741654269</v>
      </c>
      <c r="AV50" s="230">
        <f>'[1]Fuel Shares'!BB161</f>
        <v>0.22998009493186355</v>
      </c>
      <c r="AW50" s="230">
        <f>'[1]Fuel Shares'!BC161</f>
        <v>0.22929844508142927</v>
      </c>
      <c r="AX50" s="230">
        <f>'[1]Fuel Shares'!BD161</f>
        <v>0.22861130226186765</v>
      </c>
      <c r="AY50" s="230">
        <f>'[1]Fuel Shares'!BE161</f>
        <v>0.22791859980821993</v>
      </c>
      <c r="AZ50" s="230">
        <f>'[1]Fuel Shares'!BF161</f>
        <v>0.22722026997238087</v>
      </c>
      <c r="BA50" s="230">
        <f>'[1]Fuel Shares'!BG161</f>
        <v>0.22651624390101066</v>
      </c>
      <c r="BB50" s="230">
        <f>'[1]Fuel Shares'!BH161</f>
        <v>0.22580645161290391</v>
      </c>
    </row>
    <row r="51" spans="1:54" x14ac:dyDescent="0.2">
      <c r="A51" s="308"/>
      <c r="D51" s="230"/>
      <c r="E51" s="230"/>
      <c r="F51" s="230"/>
      <c r="G51" s="230"/>
      <c r="H51" s="230"/>
      <c r="I51" s="230"/>
      <c r="J51" s="230"/>
      <c r="K51" s="230"/>
      <c r="L51" s="230"/>
      <c r="M51" s="230"/>
      <c r="N51" s="230"/>
      <c r="O51" s="230"/>
      <c r="P51" s="230"/>
      <c r="Q51" s="230"/>
      <c r="R51" s="230"/>
      <c r="S51" s="230"/>
      <c r="T51" s="230"/>
      <c r="U51" s="230"/>
      <c r="V51" s="230"/>
      <c r="W51" s="230"/>
      <c r="X51" s="230"/>
      <c r="Y51" s="230"/>
      <c r="Z51" s="230"/>
      <c r="AA51" s="230"/>
      <c r="AB51" s="230"/>
      <c r="AC51" s="230"/>
      <c r="AD51" s="230"/>
      <c r="AE51" s="230"/>
      <c r="AF51" s="230"/>
      <c r="AG51" s="230"/>
      <c r="AH51" s="230"/>
      <c r="AI51" s="230"/>
      <c r="AJ51" s="230"/>
      <c r="AK51" s="230"/>
      <c r="AL51" s="230"/>
      <c r="AM51" s="230"/>
      <c r="AN51" s="230"/>
      <c r="AO51" s="230"/>
      <c r="AP51" s="230"/>
      <c r="AQ51" s="230"/>
      <c r="AR51" s="230"/>
      <c r="AS51" s="230"/>
      <c r="AT51" s="230"/>
      <c r="AU51" s="230"/>
      <c r="AV51" s="230"/>
      <c r="AW51" s="230"/>
      <c r="AX51" s="230"/>
      <c r="AY51" s="230"/>
      <c r="AZ51" s="230"/>
      <c r="BA51" s="230"/>
      <c r="BB51" s="230"/>
    </row>
    <row r="52" spans="1:54" x14ac:dyDescent="0.2">
      <c r="A52" s="308"/>
      <c r="B52" s="227" t="s">
        <v>954</v>
      </c>
      <c r="C52" s="229" t="s">
        <v>2313</v>
      </c>
      <c r="D52" s="230">
        <f>'[1]Fuel Shares'!J137</f>
        <v>0.99019089654759684</v>
      </c>
      <c r="E52" s="230">
        <f>'[1]Fuel Shares'!K137</f>
        <v>0.98622485971891438</v>
      </c>
      <c r="F52" s="230">
        <f>'[1]Fuel Shares'!L137</f>
        <v>0.97881216311330421</v>
      </c>
      <c r="G52" s="230">
        <f>'[1]Fuel Shares'!M137</f>
        <v>0.96873634572683276</v>
      </c>
      <c r="H52" s="230">
        <f>'[1]Fuel Shares'!N137</f>
        <v>0.96226784041070168</v>
      </c>
      <c r="I52" s="230">
        <f>'[1]Fuel Shares'!O137</f>
        <v>0.92669297006046247</v>
      </c>
      <c r="J52" s="230">
        <f>'[1]Fuel Shares'!P137</f>
        <v>0.87056740137477373</v>
      </c>
      <c r="K52" s="230">
        <f>'[1]Fuel Shares'!Q137</f>
        <v>0.8482631405318013</v>
      </c>
      <c r="L52" s="230">
        <f>'[1]Fuel Shares'!R137</f>
        <v>0.89095385177559427</v>
      </c>
      <c r="M52" s="230">
        <f>'[1]Fuel Shares'!S137</f>
        <v>0.91388313351526629</v>
      </c>
      <c r="N52" s="230">
        <f>'[1]Fuel Shares'!T137</f>
        <v>0.91559905329877445</v>
      </c>
      <c r="O52" s="230">
        <f>'[1]Fuel Shares'!U137</f>
        <v>0.92186219628091604</v>
      </c>
      <c r="P52" s="230">
        <f>'[1]Fuel Shares'!V137</f>
        <v>0.92042942795420901</v>
      </c>
      <c r="Q52" s="230">
        <f>'[1]Fuel Shares'!W137</f>
        <v>0.93258501894313084</v>
      </c>
      <c r="R52" s="230">
        <f>'[1]Fuel Shares'!X137</f>
        <v>0.93081074749221171</v>
      </c>
      <c r="S52" s="230">
        <f>'[1]Fuel Shares'!Y137</f>
        <v>0.9290276792051102</v>
      </c>
      <c r="T52" s="230">
        <f>'[1]Fuel Shares'!Z137</f>
        <v>0.91883896078961858</v>
      </c>
      <c r="U52" s="230">
        <f>'[1]Fuel Shares'!AA137</f>
        <v>0.9086690309544414</v>
      </c>
      <c r="V52" s="230">
        <f>'[1]Fuel Shares'!AB137</f>
        <v>0.89851783777662608</v>
      </c>
      <c r="W52" s="230">
        <f>'[1]Fuel Shares'!AC137</f>
        <v>0.88838532952436489</v>
      </c>
      <c r="X52" s="230">
        <f>'[1]Fuel Shares'!AD137</f>
        <v>0.87827145465611689</v>
      </c>
      <c r="Y52" s="230">
        <f>'[1]Fuel Shares'!AE137</f>
        <v>0.86934603255548504</v>
      </c>
      <c r="Z52" s="230">
        <f>'[1]Fuel Shares'!AF137</f>
        <v>0.86177108006265002</v>
      </c>
      <c r="AA52" s="230">
        <f>'[1]Fuel Shares'!AG137</f>
        <v>0.85533570550315063</v>
      </c>
      <c r="AB52" s="230">
        <f>'[1]Fuel Shares'!AH137</f>
        <v>0.84983079109333348</v>
      </c>
      <c r="AC52" s="230">
        <f>'[1]Fuel Shares'!AI137</f>
        <v>0.84504859839413959</v>
      </c>
      <c r="AD52" s="230">
        <f>'[1]Fuel Shares'!AJ137</f>
        <v>0.84076548508408766</v>
      </c>
      <c r="AE52" s="230">
        <f>'[1]Fuel Shares'!AK137</f>
        <v>0.8366908612674645</v>
      </c>
      <c r="AF52" s="230">
        <f>'[1]Fuel Shares'!AL137</f>
        <v>0.83251811657286723</v>
      </c>
      <c r="AG52" s="230">
        <f>'[1]Fuel Shares'!AM137</f>
        <v>0.82794158604689982</v>
      </c>
      <c r="AH52" s="230">
        <f>'[1]Fuel Shares'!AN137</f>
        <v>0.82265668930317026</v>
      </c>
      <c r="AI52" s="230">
        <f>'[1]Fuel Shares'!AO137</f>
        <v>0.81648277446028195</v>
      </c>
      <c r="AJ52" s="230">
        <f>'[1]Fuel Shares'!AP137</f>
        <v>0.80972991208876788</v>
      </c>
      <c r="AK52" s="230">
        <f>'[1]Fuel Shares'!AQ137</f>
        <v>0.80282914654381765</v>
      </c>
      <c r="AL52" s="230">
        <f>'[1]Fuel Shares'!AR137</f>
        <v>0.79620941975458204</v>
      </c>
      <c r="AM52" s="230">
        <f>'[1]Fuel Shares'!AS137</f>
        <v>0.7902976264278897</v>
      </c>
      <c r="AN52" s="230">
        <f>'[1]Fuel Shares'!AT137</f>
        <v>0.78529363224209525</v>
      </c>
      <c r="AO52" s="230">
        <f>'[1]Fuel Shares'!AU137</f>
        <v>0.78049620631119043</v>
      </c>
      <c r="AP52" s="230">
        <f>'[1]Fuel Shares'!AV137</f>
        <v>0.77498180240099124</v>
      </c>
      <c r="AQ52" s="230">
        <f>'[1]Fuel Shares'!AW137</f>
        <v>0.76783080974967388</v>
      </c>
      <c r="AR52" s="230">
        <f>'[1]Fuel Shares'!AX137</f>
        <v>0.75812953507121739</v>
      </c>
      <c r="AS52" s="230">
        <f>'[1]Fuel Shares'!AY137</f>
        <v>0.74522307258178211</v>
      </c>
      <c r="AT52" s="230">
        <f>'[1]Fuel Shares'!AZ137</f>
        <v>0.72946226881286258</v>
      </c>
      <c r="AU52" s="230">
        <f>'[1]Fuel Shares'!BA137</f>
        <v>0.71144677141216228</v>
      </c>
      <c r="AV52" s="230">
        <f>'[1]Fuel Shares'!BB137</f>
        <v>0.69177185604491109</v>
      </c>
      <c r="AW52" s="230">
        <f>'[1]Fuel Shares'!BC137</f>
        <v>0.67102632322596856</v>
      </c>
      <c r="AX52" s="230">
        <f>'[1]Fuel Shares'!BD137</f>
        <v>0.6499049037252107</v>
      </c>
      <c r="AY52" s="230">
        <f>'[1]Fuel Shares'!BE137</f>
        <v>0.62954549231399093</v>
      </c>
      <c r="AZ52" s="230">
        <f>'[1]Fuel Shares'!BF137</f>
        <v>0.61118206366559447</v>
      </c>
      <c r="BA52" s="230">
        <f>'[1]Fuel Shares'!BG137</f>
        <v>0.59603319035565172</v>
      </c>
      <c r="BB52" s="230">
        <f>'[1]Fuel Shares'!BH137</f>
        <v>0.58530805687203891</v>
      </c>
    </row>
    <row r="53" spans="1:54" x14ac:dyDescent="0.2">
      <c r="A53" s="308"/>
      <c r="B53" s="227" t="s">
        <v>955</v>
      </c>
      <c r="C53" s="229" t="s">
        <v>2313</v>
      </c>
      <c r="D53" s="230">
        <f>'[1]Fuel Shares'!J138</f>
        <v>9.8091034524031562E-3</v>
      </c>
      <c r="E53" s="230">
        <f>'[1]Fuel Shares'!K138</f>
        <v>1.3775140281085618E-2</v>
      </c>
      <c r="F53" s="230">
        <f>'[1]Fuel Shares'!L138</f>
        <v>2.1187836886695788E-2</v>
      </c>
      <c r="G53" s="230">
        <f>'[1]Fuel Shares'!M138</f>
        <v>3.1263654273167241E-2</v>
      </c>
      <c r="H53" s="230">
        <f>'[1]Fuel Shares'!N138</f>
        <v>3.773215958929832E-2</v>
      </c>
      <c r="I53" s="230">
        <f>'[1]Fuel Shares'!O138</f>
        <v>7.3307029939537527E-2</v>
      </c>
      <c r="J53" s="230">
        <f>'[1]Fuel Shares'!P138</f>
        <v>0.12943259862522627</v>
      </c>
      <c r="K53" s="230">
        <f>'[1]Fuel Shares'!Q138</f>
        <v>0.1517368594681987</v>
      </c>
      <c r="L53" s="230">
        <f>'[1]Fuel Shares'!R138</f>
        <v>0.10904614822440573</v>
      </c>
      <c r="M53" s="230">
        <f>'[1]Fuel Shares'!S138</f>
        <v>8.6116866484733712E-2</v>
      </c>
      <c r="N53" s="230">
        <f>'[1]Fuel Shares'!T138</f>
        <v>8.4400946701225554E-2</v>
      </c>
      <c r="O53" s="230">
        <f>'[1]Fuel Shares'!U138</f>
        <v>7.8137803719083965E-2</v>
      </c>
      <c r="P53" s="230">
        <f>'[1]Fuel Shares'!V138</f>
        <v>7.9570572045790988E-2</v>
      </c>
      <c r="Q53" s="230">
        <f>'[1]Fuel Shares'!W138</f>
        <v>6.7414981056869161E-2</v>
      </c>
      <c r="R53" s="230">
        <f>'[1]Fuel Shares'!X138</f>
        <v>6.918925250778829E-2</v>
      </c>
      <c r="S53" s="230">
        <f>'[1]Fuel Shares'!Y138</f>
        <v>7.0972320794889798E-2</v>
      </c>
      <c r="T53" s="230">
        <f>'[1]Fuel Shares'!Z138</f>
        <v>8.1161039210381425E-2</v>
      </c>
      <c r="U53" s="230">
        <f>'[1]Fuel Shares'!AA138</f>
        <v>9.1330969045558597E-2</v>
      </c>
      <c r="V53" s="230">
        <f>'[1]Fuel Shares'!AB138</f>
        <v>0.10148216222337392</v>
      </c>
      <c r="W53" s="230">
        <f>'[1]Fuel Shares'!AC138</f>
        <v>0.11161467047563511</v>
      </c>
      <c r="X53" s="230">
        <f>'[1]Fuel Shares'!AD138</f>
        <v>0.12172854534388311</v>
      </c>
      <c r="Y53" s="230">
        <f>'[1]Fuel Shares'!AE138</f>
        <v>0.13065396744451496</v>
      </c>
      <c r="Z53" s="230">
        <f>'[1]Fuel Shares'!AF138</f>
        <v>0.13822891993734998</v>
      </c>
      <c r="AA53" s="230">
        <f>'[1]Fuel Shares'!AG138</f>
        <v>0.14466429449684937</v>
      </c>
      <c r="AB53" s="230">
        <f>'[1]Fuel Shares'!AH138</f>
        <v>0.15016920890666652</v>
      </c>
      <c r="AC53" s="230">
        <f>'[1]Fuel Shares'!AI138</f>
        <v>0.15495140160586041</v>
      </c>
      <c r="AD53" s="230">
        <f>'[1]Fuel Shares'!AJ138</f>
        <v>0.15923451491591234</v>
      </c>
      <c r="AE53" s="230">
        <f>'[1]Fuel Shares'!AK138</f>
        <v>0.1633091387325355</v>
      </c>
      <c r="AF53" s="230">
        <f>'[1]Fuel Shares'!AL138</f>
        <v>0.16748188342713277</v>
      </c>
      <c r="AG53" s="230">
        <f>'[1]Fuel Shares'!AM138</f>
        <v>0.17205841395310018</v>
      </c>
      <c r="AH53" s="230">
        <f>'[1]Fuel Shares'!AN138</f>
        <v>0.17734331069682974</v>
      </c>
      <c r="AI53" s="230">
        <f>'[1]Fuel Shares'!AO138</f>
        <v>0.18351722553971805</v>
      </c>
      <c r="AJ53" s="230">
        <f>'[1]Fuel Shares'!AP138</f>
        <v>0.19027008791123212</v>
      </c>
      <c r="AK53" s="230">
        <f>'[1]Fuel Shares'!AQ138</f>
        <v>0.19717085345618235</v>
      </c>
      <c r="AL53" s="230">
        <f>'[1]Fuel Shares'!AR138</f>
        <v>0.20379058024541796</v>
      </c>
      <c r="AM53" s="230">
        <f>'[1]Fuel Shares'!AS138</f>
        <v>0.2097023735721103</v>
      </c>
      <c r="AN53" s="230">
        <f>'[1]Fuel Shares'!AT138</f>
        <v>0.21470636775790475</v>
      </c>
      <c r="AO53" s="230">
        <f>'[1]Fuel Shares'!AU138</f>
        <v>0.21950379368880957</v>
      </c>
      <c r="AP53" s="230">
        <f>'[1]Fuel Shares'!AV138</f>
        <v>0.22501819759900876</v>
      </c>
      <c r="AQ53" s="230">
        <f>'[1]Fuel Shares'!AW138</f>
        <v>0.23216919025032612</v>
      </c>
      <c r="AR53" s="230">
        <f>'[1]Fuel Shares'!AX138</f>
        <v>0.24187046492878261</v>
      </c>
      <c r="AS53" s="230">
        <f>'[1]Fuel Shares'!AY138</f>
        <v>0.25477692741821789</v>
      </c>
      <c r="AT53" s="230">
        <f>'[1]Fuel Shares'!AZ138</f>
        <v>0.27053773118713742</v>
      </c>
      <c r="AU53" s="230">
        <f>'[1]Fuel Shares'!BA138</f>
        <v>0.28855322858783772</v>
      </c>
      <c r="AV53" s="230">
        <f>'[1]Fuel Shares'!BB138</f>
        <v>0.30822814395508891</v>
      </c>
      <c r="AW53" s="230">
        <f>'[1]Fuel Shares'!BC138</f>
        <v>0.32897367677403144</v>
      </c>
      <c r="AX53" s="230">
        <f>'[1]Fuel Shares'!BD138</f>
        <v>0.3500950962747893</v>
      </c>
      <c r="AY53" s="230">
        <f>'[1]Fuel Shares'!BE138</f>
        <v>0.37045450768600907</v>
      </c>
      <c r="AZ53" s="230">
        <f>'[1]Fuel Shares'!BF138</f>
        <v>0.38881793633440553</v>
      </c>
      <c r="BA53" s="230">
        <f>'[1]Fuel Shares'!BG138</f>
        <v>0.40396680964434828</v>
      </c>
      <c r="BB53" s="230">
        <f>'[1]Fuel Shares'!BH138</f>
        <v>0.41469194312796109</v>
      </c>
    </row>
    <row r="54" spans="1:54" x14ac:dyDescent="0.2">
      <c r="A54" s="308"/>
      <c r="D54" s="230"/>
      <c r="E54" s="230"/>
      <c r="F54" s="230"/>
      <c r="G54" s="230"/>
      <c r="H54" s="230"/>
      <c r="I54" s="230"/>
      <c r="J54" s="230"/>
      <c r="K54" s="230"/>
      <c r="L54" s="230"/>
      <c r="M54" s="230"/>
      <c r="N54" s="230"/>
      <c r="O54" s="230"/>
      <c r="P54" s="230"/>
      <c r="Q54" s="230"/>
      <c r="R54" s="230"/>
      <c r="S54" s="230"/>
      <c r="T54" s="230"/>
      <c r="U54" s="230"/>
      <c r="V54" s="230"/>
      <c r="W54" s="230"/>
      <c r="X54" s="230"/>
      <c r="Y54" s="230"/>
      <c r="Z54" s="230"/>
      <c r="AA54" s="230"/>
      <c r="AB54" s="230"/>
      <c r="AC54" s="230"/>
      <c r="AD54" s="230"/>
      <c r="AE54" s="230"/>
      <c r="AF54" s="230"/>
      <c r="AG54" s="230"/>
      <c r="AH54" s="230"/>
      <c r="AI54" s="230"/>
      <c r="AJ54" s="230"/>
      <c r="AK54" s="230"/>
      <c r="AL54" s="230"/>
      <c r="AM54" s="230"/>
      <c r="AN54" s="230"/>
      <c r="AO54" s="230"/>
      <c r="AP54" s="230"/>
      <c r="AQ54" s="230"/>
      <c r="AR54" s="230"/>
      <c r="AS54" s="230"/>
      <c r="AT54" s="230"/>
      <c r="AU54" s="230"/>
      <c r="AV54" s="230"/>
      <c r="AW54" s="230"/>
      <c r="AX54" s="230"/>
      <c r="AY54" s="230"/>
      <c r="AZ54" s="230"/>
      <c r="BA54" s="230"/>
      <c r="BB54" s="230"/>
    </row>
    <row r="55" spans="1:54" x14ac:dyDescent="0.2">
      <c r="A55" s="308"/>
      <c r="B55" s="227" t="s">
        <v>958</v>
      </c>
      <c r="C55" s="229" t="s">
        <v>2313</v>
      </c>
      <c r="D55" s="230">
        <f>'[1]Fuel Shares'!J146</f>
        <v>1</v>
      </c>
      <c r="E55" s="230">
        <f>'[1]Fuel Shares'!K146</f>
        <v>1</v>
      </c>
      <c r="F55" s="230">
        <f>'[1]Fuel Shares'!L146</f>
        <v>1</v>
      </c>
      <c r="G55" s="230">
        <f>'[1]Fuel Shares'!M146</f>
        <v>1</v>
      </c>
      <c r="H55" s="230">
        <f>'[1]Fuel Shares'!N146</f>
        <v>1</v>
      </c>
      <c r="I55" s="230">
        <f>'[1]Fuel Shares'!O146</f>
        <v>1</v>
      </c>
      <c r="J55" s="230">
        <f>'[1]Fuel Shares'!P146</f>
        <v>1</v>
      </c>
      <c r="K55" s="230">
        <f>'[1]Fuel Shares'!Q146</f>
        <v>1</v>
      </c>
      <c r="L55" s="230">
        <f>'[1]Fuel Shares'!R146</f>
        <v>1</v>
      </c>
      <c r="M55" s="230">
        <f>'[1]Fuel Shares'!S146</f>
        <v>1</v>
      </c>
      <c r="N55" s="230">
        <f>'[1]Fuel Shares'!T146</f>
        <v>1</v>
      </c>
      <c r="O55" s="230">
        <f>'[1]Fuel Shares'!U146</f>
        <v>1</v>
      </c>
      <c r="P55" s="230">
        <f>'[1]Fuel Shares'!V146</f>
        <v>1</v>
      </c>
      <c r="Q55" s="230">
        <f>'[1]Fuel Shares'!W146</f>
        <v>1</v>
      </c>
      <c r="R55" s="230">
        <f>'[1]Fuel Shares'!X146</f>
        <v>1</v>
      </c>
      <c r="S55" s="230">
        <f>'[1]Fuel Shares'!Y146</f>
        <v>0</v>
      </c>
      <c r="T55" s="230">
        <f>'[1]Fuel Shares'!Z146</f>
        <v>0</v>
      </c>
      <c r="U55" s="230">
        <f>'[1]Fuel Shares'!AA146</f>
        <v>0</v>
      </c>
      <c r="V55" s="230">
        <f>'[1]Fuel Shares'!AB146</f>
        <v>0</v>
      </c>
      <c r="W55" s="230">
        <f>'[1]Fuel Shares'!AC146</f>
        <v>0</v>
      </c>
      <c r="X55" s="230">
        <f>'[1]Fuel Shares'!AD146</f>
        <v>0</v>
      </c>
      <c r="Y55" s="230">
        <f>'[1]Fuel Shares'!AE146</f>
        <v>0</v>
      </c>
      <c r="Z55" s="230">
        <f>'[1]Fuel Shares'!AF146</f>
        <v>0</v>
      </c>
      <c r="AA55" s="230">
        <f>'[1]Fuel Shares'!AG146</f>
        <v>0</v>
      </c>
      <c r="AB55" s="230">
        <f>'[1]Fuel Shares'!AH146</f>
        <v>0</v>
      </c>
      <c r="AC55" s="230">
        <f>'[1]Fuel Shares'!AI146</f>
        <v>0</v>
      </c>
      <c r="AD55" s="230">
        <f>'[1]Fuel Shares'!AJ146</f>
        <v>0</v>
      </c>
      <c r="AE55" s="230">
        <f>'[1]Fuel Shares'!AK146</f>
        <v>0</v>
      </c>
      <c r="AF55" s="230">
        <f>'[1]Fuel Shares'!AL146</f>
        <v>0</v>
      </c>
      <c r="AG55" s="230">
        <f>'[1]Fuel Shares'!AM146</f>
        <v>0</v>
      </c>
      <c r="AH55" s="230">
        <f>'[1]Fuel Shares'!AN146</f>
        <v>0</v>
      </c>
      <c r="AI55" s="230">
        <f>'[1]Fuel Shares'!AO146</f>
        <v>0</v>
      </c>
      <c r="AJ55" s="230">
        <f>'[1]Fuel Shares'!AP146</f>
        <v>0</v>
      </c>
      <c r="AK55" s="230">
        <f>'[1]Fuel Shares'!AQ146</f>
        <v>0</v>
      </c>
      <c r="AL55" s="230">
        <f>'[1]Fuel Shares'!AR146</f>
        <v>0</v>
      </c>
      <c r="AM55" s="230">
        <f>'[1]Fuel Shares'!AS146</f>
        <v>0</v>
      </c>
      <c r="AN55" s="230">
        <f>'[1]Fuel Shares'!AT146</f>
        <v>0</v>
      </c>
      <c r="AO55" s="230">
        <f>'[1]Fuel Shares'!AU146</f>
        <v>0</v>
      </c>
      <c r="AP55" s="230">
        <f>'[1]Fuel Shares'!AV146</f>
        <v>0</v>
      </c>
      <c r="AQ55" s="230">
        <f>'[1]Fuel Shares'!AW146</f>
        <v>0</v>
      </c>
      <c r="AR55" s="230">
        <f>'[1]Fuel Shares'!AX146</f>
        <v>0</v>
      </c>
      <c r="AS55" s="230">
        <f>'[1]Fuel Shares'!AY146</f>
        <v>0</v>
      </c>
      <c r="AT55" s="230">
        <f>'[1]Fuel Shares'!AZ146</f>
        <v>0</v>
      </c>
      <c r="AU55" s="230">
        <f>'[1]Fuel Shares'!BA146</f>
        <v>0</v>
      </c>
      <c r="AV55" s="230">
        <f>'[1]Fuel Shares'!BB146</f>
        <v>0</v>
      </c>
      <c r="AW55" s="230">
        <f>'[1]Fuel Shares'!BC146</f>
        <v>0</v>
      </c>
      <c r="AX55" s="230">
        <f>'[1]Fuel Shares'!BD146</f>
        <v>0</v>
      </c>
      <c r="AY55" s="230">
        <f>'[1]Fuel Shares'!BE146</f>
        <v>0</v>
      </c>
      <c r="AZ55" s="230">
        <f>'[1]Fuel Shares'!BF146</f>
        <v>0</v>
      </c>
      <c r="BA55" s="230">
        <f>'[1]Fuel Shares'!BG146</f>
        <v>0</v>
      </c>
      <c r="BB55" s="230">
        <f>'[1]Fuel Shares'!BH146</f>
        <v>0</v>
      </c>
    </row>
    <row r="56" spans="1:54" x14ac:dyDescent="0.2">
      <c r="A56" s="308"/>
      <c r="B56" s="231" t="s">
        <v>959</v>
      </c>
      <c r="C56" s="229" t="s">
        <v>2313</v>
      </c>
      <c r="D56" s="230">
        <f>'[1]Fuel Shares'!J147</f>
        <v>0</v>
      </c>
      <c r="E56" s="230">
        <f>'[1]Fuel Shares'!K147</f>
        <v>0</v>
      </c>
      <c r="F56" s="230">
        <f>'[1]Fuel Shares'!L147</f>
        <v>0</v>
      </c>
      <c r="G56" s="230">
        <f>'[1]Fuel Shares'!M147</f>
        <v>0</v>
      </c>
      <c r="H56" s="230">
        <f>'[1]Fuel Shares'!N147</f>
        <v>0</v>
      </c>
      <c r="I56" s="230">
        <f>'[1]Fuel Shares'!O147</f>
        <v>0</v>
      </c>
      <c r="J56" s="230">
        <f>'[1]Fuel Shares'!P147</f>
        <v>0</v>
      </c>
      <c r="K56" s="230">
        <f>'[1]Fuel Shares'!Q147</f>
        <v>0</v>
      </c>
      <c r="L56" s="230">
        <f>'[1]Fuel Shares'!R147</f>
        <v>0</v>
      </c>
      <c r="M56" s="230">
        <f>'[1]Fuel Shares'!S147</f>
        <v>0</v>
      </c>
      <c r="N56" s="230">
        <f>'[1]Fuel Shares'!T147</f>
        <v>0</v>
      </c>
      <c r="O56" s="230">
        <f>'[1]Fuel Shares'!U147</f>
        <v>0</v>
      </c>
      <c r="P56" s="230">
        <f>'[1]Fuel Shares'!V147</f>
        <v>0</v>
      </c>
      <c r="Q56" s="230">
        <f>'[1]Fuel Shares'!W147</f>
        <v>0</v>
      </c>
      <c r="R56" s="230">
        <f>'[1]Fuel Shares'!X147</f>
        <v>0</v>
      </c>
      <c r="S56" s="230">
        <f>'[1]Fuel Shares'!Y147</f>
        <v>0</v>
      </c>
      <c r="T56" s="230">
        <f>'[1]Fuel Shares'!Z147</f>
        <v>0</v>
      </c>
      <c r="U56" s="230">
        <f>'[1]Fuel Shares'!AA147</f>
        <v>0</v>
      </c>
      <c r="V56" s="230">
        <f>'[1]Fuel Shares'!AB147</f>
        <v>0</v>
      </c>
      <c r="W56" s="230">
        <f>'[1]Fuel Shares'!AC147</f>
        <v>0</v>
      </c>
      <c r="X56" s="230">
        <f>'[1]Fuel Shares'!AD147</f>
        <v>0</v>
      </c>
      <c r="Y56" s="230">
        <f>'[1]Fuel Shares'!AE147</f>
        <v>0</v>
      </c>
      <c r="Z56" s="230">
        <f>'[1]Fuel Shares'!AF147</f>
        <v>0</v>
      </c>
      <c r="AA56" s="230">
        <f>'[1]Fuel Shares'!AG147</f>
        <v>0</v>
      </c>
      <c r="AB56" s="230">
        <f>'[1]Fuel Shares'!AH147</f>
        <v>0</v>
      </c>
      <c r="AC56" s="230">
        <f>'[1]Fuel Shares'!AI147</f>
        <v>0</v>
      </c>
      <c r="AD56" s="230">
        <f>'[1]Fuel Shares'!AJ147</f>
        <v>0</v>
      </c>
      <c r="AE56" s="230">
        <f>'[1]Fuel Shares'!AK147</f>
        <v>0</v>
      </c>
      <c r="AF56" s="230">
        <f>'[1]Fuel Shares'!AL147</f>
        <v>0</v>
      </c>
      <c r="AG56" s="230">
        <f>'[1]Fuel Shares'!AM147</f>
        <v>0</v>
      </c>
      <c r="AH56" s="230">
        <f>'[1]Fuel Shares'!AN147</f>
        <v>0</v>
      </c>
      <c r="AI56" s="230">
        <f>'[1]Fuel Shares'!AO147</f>
        <v>0</v>
      </c>
      <c r="AJ56" s="230">
        <f>'[1]Fuel Shares'!AP147</f>
        <v>0</v>
      </c>
      <c r="AK56" s="230">
        <f>'[1]Fuel Shares'!AQ147</f>
        <v>0</v>
      </c>
      <c r="AL56" s="230">
        <f>'[1]Fuel Shares'!AR147</f>
        <v>0</v>
      </c>
      <c r="AM56" s="230">
        <f>'[1]Fuel Shares'!AS147</f>
        <v>0</v>
      </c>
      <c r="AN56" s="230">
        <f>'[1]Fuel Shares'!AT147</f>
        <v>0</v>
      </c>
      <c r="AO56" s="230">
        <f>'[1]Fuel Shares'!AU147</f>
        <v>0</v>
      </c>
      <c r="AP56" s="230">
        <f>'[1]Fuel Shares'!AV147</f>
        <v>0</v>
      </c>
      <c r="AQ56" s="230">
        <f>'[1]Fuel Shares'!AW147</f>
        <v>0</v>
      </c>
      <c r="AR56" s="230">
        <f>'[1]Fuel Shares'!AX147</f>
        <v>0</v>
      </c>
      <c r="AS56" s="230">
        <f>'[1]Fuel Shares'!AY147</f>
        <v>0</v>
      </c>
      <c r="AT56" s="230">
        <f>'[1]Fuel Shares'!AZ147</f>
        <v>0</v>
      </c>
      <c r="AU56" s="230">
        <f>'[1]Fuel Shares'!BA147</f>
        <v>0</v>
      </c>
      <c r="AV56" s="230">
        <f>'[1]Fuel Shares'!BB147</f>
        <v>0</v>
      </c>
      <c r="AW56" s="230">
        <f>'[1]Fuel Shares'!BC147</f>
        <v>0</v>
      </c>
      <c r="AX56" s="230">
        <f>'[1]Fuel Shares'!BD147</f>
        <v>0</v>
      </c>
      <c r="AY56" s="230">
        <f>'[1]Fuel Shares'!BE147</f>
        <v>0</v>
      </c>
      <c r="AZ56" s="230">
        <f>'[1]Fuel Shares'!BF147</f>
        <v>0</v>
      </c>
      <c r="BA56" s="230">
        <f>'[1]Fuel Shares'!BG147</f>
        <v>0</v>
      </c>
      <c r="BB56" s="230">
        <f>'[1]Fuel Shares'!BH147</f>
        <v>0</v>
      </c>
    </row>
    <row r="57" spans="1:54" x14ac:dyDescent="0.2">
      <c r="A57" s="308"/>
      <c r="B57" s="231" t="s">
        <v>960</v>
      </c>
      <c r="C57" s="229" t="s">
        <v>2313</v>
      </c>
      <c r="D57" s="230">
        <f>'[1]Fuel Shares'!J148</f>
        <v>0</v>
      </c>
      <c r="E57" s="230">
        <f>'[1]Fuel Shares'!K148</f>
        <v>0</v>
      </c>
      <c r="F57" s="230">
        <f>'[1]Fuel Shares'!L148</f>
        <v>0</v>
      </c>
      <c r="G57" s="230">
        <f>'[1]Fuel Shares'!M148</f>
        <v>0</v>
      </c>
      <c r="H57" s="230">
        <f>'[1]Fuel Shares'!N148</f>
        <v>0</v>
      </c>
      <c r="I57" s="230">
        <f>'[1]Fuel Shares'!O148</f>
        <v>0</v>
      </c>
      <c r="J57" s="230">
        <f>'[1]Fuel Shares'!P148</f>
        <v>0</v>
      </c>
      <c r="K57" s="230">
        <f>'[1]Fuel Shares'!Q148</f>
        <v>0</v>
      </c>
      <c r="L57" s="230">
        <f>'[1]Fuel Shares'!R148</f>
        <v>0</v>
      </c>
      <c r="M57" s="230">
        <f>'[1]Fuel Shares'!S148</f>
        <v>0</v>
      </c>
      <c r="N57" s="230">
        <f>'[1]Fuel Shares'!T148</f>
        <v>0</v>
      </c>
      <c r="O57" s="230">
        <f>'[1]Fuel Shares'!U148</f>
        <v>0</v>
      </c>
      <c r="P57" s="230">
        <f>'[1]Fuel Shares'!V148</f>
        <v>0</v>
      </c>
      <c r="Q57" s="230">
        <f>'[1]Fuel Shares'!W148</f>
        <v>0</v>
      </c>
      <c r="R57" s="230">
        <f>'[1]Fuel Shares'!X148</f>
        <v>0</v>
      </c>
      <c r="S57" s="230">
        <f>'[1]Fuel Shares'!Y148</f>
        <v>0</v>
      </c>
      <c r="T57" s="230">
        <f>'[1]Fuel Shares'!Z148</f>
        <v>0</v>
      </c>
      <c r="U57" s="230">
        <f>'[1]Fuel Shares'!AA148</f>
        <v>0</v>
      </c>
      <c r="V57" s="230">
        <f>'[1]Fuel Shares'!AB148</f>
        <v>0</v>
      </c>
      <c r="W57" s="230">
        <f>'[1]Fuel Shares'!AC148</f>
        <v>0</v>
      </c>
      <c r="X57" s="230">
        <f>'[1]Fuel Shares'!AD148</f>
        <v>0</v>
      </c>
      <c r="Y57" s="230">
        <f>'[1]Fuel Shares'!AE148</f>
        <v>0</v>
      </c>
      <c r="Z57" s="230">
        <f>'[1]Fuel Shares'!AF148</f>
        <v>0</v>
      </c>
      <c r="AA57" s="230">
        <f>'[1]Fuel Shares'!AG148</f>
        <v>0</v>
      </c>
      <c r="AB57" s="230">
        <f>'[1]Fuel Shares'!AH148</f>
        <v>0</v>
      </c>
      <c r="AC57" s="230">
        <f>'[1]Fuel Shares'!AI148</f>
        <v>0</v>
      </c>
      <c r="AD57" s="230">
        <f>'[1]Fuel Shares'!AJ148</f>
        <v>0</v>
      </c>
      <c r="AE57" s="230">
        <f>'[1]Fuel Shares'!AK148</f>
        <v>0</v>
      </c>
      <c r="AF57" s="230">
        <f>'[1]Fuel Shares'!AL148</f>
        <v>0</v>
      </c>
      <c r="AG57" s="230">
        <f>'[1]Fuel Shares'!AM148</f>
        <v>0</v>
      </c>
      <c r="AH57" s="230">
        <f>'[1]Fuel Shares'!AN148</f>
        <v>0</v>
      </c>
      <c r="AI57" s="230">
        <f>'[1]Fuel Shares'!AO148</f>
        <v>0</v>
      </c>
      <c r="AJ57" s="230">
        <f>'[1]Fuel Shares'!AP148</f>
        <v>0</v>
      </c>
      <c r="AK57" s="230">
        <f>'[1]Fuel Shares'!AQ148</f>
        <v>0</v>
      </c>
      <c r="AL57" s="230">
        <f>'[1]Fuel Shares'!AR148</f>
        <v>0</v>
      </c>
      <c r="AM57" s="230">
        <f>'[1]Fuel Shares'!AS148</f>
        <v>0</v>
      </c>
      <c r="AN57" s="230">
        <f>'[1]Fuel Shares'!AT148</f>
        <v>0</v>
      </c>
      <c r="AO57" s="230">
        <f>'[1]Fuel Shares'!AU148</f>
        <v>0</v>
      </c>
      <c r="AP57" s="230">
        <f>'[1]Fuel Shares'!AV148</f>
        <v>0</v>
      </c>
      <c r="AQ57" s="230">
        <f>'[1]Fuel Shares'!AW148</f>
        <v>0</v>
      </c>
      <c r="AR57" s="230">
        <f>'[1]Fuel Shares'!AX148</f>
        <v>0</v>
      </c>
      <c r="AS57" s="230">
        <f>'[1]Fuel Shares'!AY148</f>
        <v>0</v>
      </c>
      <c r="AT57" s="230">
        <f>'[1]Fuel Shares'!AZ148</f>
        <v>0</v>
      </c>
      <c r="AU57" s="230">
        <f>'[1]Fuel Shares'!BA148</f>
        <v>0</v>
      </c>
      <c r="AV57" s="230">
        <f>'[1]Fuel Shares'!BB148</f>
        <v>0</v>
      </c>
      <c r="AW57" s="230">
        <f>'[1]Fuel Shares'!BC148</f>
        <v>0</v>
      </c>
      <c r="AX57" s="230">
        <f>'[1]Fuel Shares'!BD148</f>
        <v>0</v>
      </c>
      <c r="AY57" s="230">
        <f>'[1]Fuel Shares'!BE148</f>
        <v>0</v>
      </c>
      <c r="AZ57" s="230">
        <f>'[1]Fuel Shares'!BF148</f>
        <v>0</v>
      </c>
      <c r="BA57" s="230">
        <f>'[1]Fuel Shares'!BG148</f>
        <v>0</v>
      </c>
      <c r="BB57" s="230">
        <f>'[1]Fuel Shares'!BH148</f>
        <v>0</v>
      </c>
    </row>
    <row r="58" spans="1:54" x14ac:dyDescent="0.2">
      <c r="A58" s="308"/>
      <c r="D58" s="230"/>
      <c r="E58" s="230"/>
      <c r="F58" s="230"/>
      <c r="G58" s="230"/>
      <c r="H58" s="230"/>
      <c r="I58" s="230"/>
      <c r="J58" s="230"/>
      <c r="K58" s="230"/>
      <c r="L58" s="230"/>
      <c r="M58" s="230"/>
      <c r="N58" s="230"/>
      <c r="O58" s="230"/>
      <c r="P58" s="230"/>
      <c r="Q58" s="230"/>
      <c r="R58" s="230"/>
      <c r="S58" s="230"/>
      <c r="T58" s="230"/>
      <c r="U58" s="230"/>
      <c r="V58" s="230"/>
      <c r="W58" s="230"/>
      <c r="X58" s="230"/>
      <c r="Y58" s="230"/>
      <c r="Z58" s="230"/>
      <c r="AA58" s="230"/>
      <c r="AB58" s="230"/>
      <c r="AC58" s="230"/>
      <c r="AD58" s="230"/>
      <c r="AE58" s="230"/>
      <c r="AF58" s="230"/>
      <c r="AG58" s="230"/>
      <c r="AH58" s="230"/>
      <c r="AI58" s="230"/>
      <c r="AJ58" s="230"/>
      <c r="AK58" s="230"/>
      <c r="AL58" s="230"/>
      <c r="AM58" s="230"/>
      <c r="AN58" s="230"/>
      <c r="AO58" s="230"/>
      <c r="AP58" s="230"/>
      <c r="AQ58" s="230"/>
      <c r="AR58" s="230"/>
      <c r="AS58" s="230"/>
      <c r="AT58" s="230"/>
      <c r="AU58" s="230"/>
      <c r="AV58" s="230"/>
      <c r="AW58" s="230"/>
      <c r="AX58" s="230"/>
      <c r="AY58" s="230"/>
      <c r="AZ58" s="230"/>
      <c r="BA58" s="230"/>
      <c r="BB58" s="230"/>
    </row>
    <row r="59" spans="1:54" x14ac:dyDescent="0.2">
      <c r="A59" s="308"/>
      <c r="B59" s="227" t="s">
        <v>967</v>
      </c>
      <c r="C59" s="229" t="s">
        <v>2313</v>
      </c>
      <c r="D59" s="230">
        <f>'[1]Fuel Shares'!J170</f>
        <v>0.99019089654759684</v>
      </c>
      <c r="E59" s="230">
        <f>'[1]Fuel Shares'!K170</f>
        <v>0.98622485971891427</v>
      </c>
      <c r="F59" s="230">
        <f>'[1]Fuel Shares'!L170</f>
        <v>0.97881216311330432</v>
      </c>
      <c r="G59" s="230">
        <f>'[1]Fuel Shares'!M170</f>
        <v>0.96873634572683265</v>
      </c>
      <c r="H59" s="230">
        <f>'[1]Fuel Shares'!N170</f>
        <v>0.96226784041070168</v>
      </c>
      <c r="I59" s="230">
        <f>'[1]Fuel Shares'!O170</f>
        <v>0.9266929700604627</v>
      </c>
      <c r="J59" s="230">
        <f>'[1]Fuel Shares'!P170</f>
        <v>0.87056740137477318</v>
      </c>
      <c r="K59" s="230">
        <f>'[1]Fuel Shares'!Q170</f>
        <v>0.84826314053180152</v>
      </c>
      <c r="L59" s="230">
        <f>'[1]Fuel Shares'!R170</f>
        <v>0.89095385177559427</v>
      </c>
      <c r="M59" s="230">
        <f>'[1]Fuel Shares'!S170</f>
        <v>0.91388313351526584</v>
      </c>
      <c r="N59" s="230">
        <f>'[1]Fuel Shares'!T170</f>
        <v>0.91559905329877433</v>
      </c>
      <c r="O59" s="230">
        <f>'[1]Fuel Shares'!U170</f>
        <v>0.92186219628091592</v>
      </c>
      <c r="P59" s="230">
        <f>'[1]Fuel Shares'!V170</f>
        <v>0.92042942795420868</v>
      </c>
      <c r="Q59" s="230">
        <f>'[1]Fuel Shares'!W170</f>
        <v>0.93258501894313062</v>
      </c>
      <c r="R59" s="230">
        <f>'[1]Fuel Shares'!X170</f>
        <v>0.93081074749221171</v>
      </c>
      <c r="S59" s="230">
        <f>'[1]Fuel Shares'!Y170</f>
        <v>0.92902767920511009</v>
      </c>
      <c r="T59" s="230">
        <f>'[1]Fuel Shares'!Z170</f>
        <v>0.91883896078961858</v>
      </c>
      <c r="U59" s="230">
        <f>'[1]Fuel Shares'!AA170</f>
        <v>0.90866903095444107</v>
      </c>
      <c r="V59" s="230">
        <f>'[1]Fuel Shares'!AB170</f>
        <v>0.89851783777662586</v>
      </c>
      <c r="W59" s="230">
        <f>'[1]Fuel Shares'!AC170</f>
        <v>0.888385329524365</v>
      </c>
      <c r="X59" s="230">
        <f>'[1]Fuel Shares'!AD170</f>
        <v>0.87827145465611711</v>
      </c>
      <c r="Y59" s="230">
        <f>'[1]Fuel Shares'!AE170</f>
        <v>0.86934603255548548</v>
      </c>
      <c r="Z59" s="230">
        <f>'[1]Fuel Shares'!AF170</f>
        <v>0.86177108006265057</v>
      </c>
      <c r="AA59" s="230">
        <f>'[1]Fuel Shares'!AG170</f>
        <v>0.8553357055031513</v>
      </c>
      <c r="AB59" s="230">
        <f>'[1]Fuel Shares'!AH170</f>
        <v>0.84983079109333415</v>
      </c>
      <c r="AC59" s="230">
        <f>'[1]Fuel Shares'!AI170</f>
        <v>0.84504859839414037</v>
      </c>
      <c r="AD59" s="230">
        <f>'[1]Fuel Shares'!AJ170</f>
        <v>0.84076548508408822</v>
      </c>
      <c r="AE59" s="230">
        <f>'[1]Fuel Shares'!AK170</f>
        <v>0.83669086126746484</v>
      </c>
      <c r="AF59" s="230">
        <f>'[1]Fuel Shares'!AL170</f>
        <v>0.83251811657286745</v>
      </c>
      <c r="AG59" s="230">
        <f>'[1]Fuel Shares'!AM170</f>
        <v>0.82794158604689971</v>
      </c>
      <c r="AH59" s="230">
        <f>'[1]Fuel Shares'!AN170</f>
        <v>0.82265668930317004</v>
      </c>
      <c r="AI59" s="230">
        <f>'[1]Fuel Shares'!AO170</f>
        <v>0.81648277446028183</v>
      </c>
      <c r="AJ59" s="230">
        <f>'[1]Fuel Shares'!AP170</f>
        <v>0.80972991208876777</v>
      </c>
      <c r="AK59" s="230">
        <f>'[1]Fuel Shares'!AQ170</f>
        <v>0.80282914654381743</v>
      </c>
      <c r="AL59" s="230">
        <f>'[1]Fuel Shares'!AR170</f>
        <v>0.79620941975458193</v>
      </c>
      <c r="AM59" s="230">
        <f>'[1]Fuel Shares'!AS170</f>
        <v>0.79029762642788948</v>
      </c>
      <c r="AN59" s="230">
        <f>'[1]Fuel Shares'!AT170</f>
        <v>0.78529363224209503</v>
      </c>
      <c r="AO59" s="230">
        <f>'[1]Fuel Shares'!AU170</f>
        <v>0.78049620631119032</v>
      </c>
      <c r="AP59" s="230">
        <f>'[1]Fuel Shares'!AV170</f>
        <v>0.77498180240099113</v>
      </c>
      <c r="AQ59" s="230">
        <f>'[1]Fuel Shares'!AW170</f>
        <v>0.76783080974967377</v>
      </c>
      <c r="AR59" s="230">
        <f>'[1]Fuel Shares'!AX170</f>
        <v>0.7581295350712175</v>
      </c>
      <c r="AS59" s="230">
        <f>'[1]Fuel Shares'!AY170</f>
        <v>0.74522307258178211</v>
      </c>
      <c r="AT59" s="230">
        <f>'[1]Fuel Shares'!AZ170</f>
        <v>0.72946226881286236</v>
      </c>
      <c r="AU59" s="230">
        <f>'[1]Fuel Shares'!BA170</f>
        <v>0.71144677141216173</v>
      </c>
      <c r="AV59" s="230">
        <f>'[1]Fuel Shares'!BB170</f>
        <v>0.69177185604491054</v>
      </c>
      <c r="AW59" s="230">
        <f>'[1]Fuel Shares'!BC170</f>
        <v>0.67102632322596789</v>
      </c>
      <c r="AX59" s="230">
        <f>'[1]Fuel Shares'!BD170</f>
        <v>0.6499049037252097</v>
      </c>
      <c r="AY59" s="230">
        <f>'[1]Fuel Shares'!BE170</f>
        <v>0.62954549231398971</v>
      </c>
      <c r="AZ59" s="230">
        <f>'[1]Fuel Shares'!BF170</f>
        <v>0.61118206366559313</v>
      </c>
      <c r="BA59" s="230">
        <f>'[1]Fuel Shares'!BG170</f>
        <v>0.59603319035565028</v>
      </c>
      <c r="BB59" s="230">
        <f>'[1]Fuel Shares'!BH170</f>
        <v>0.58530805687203724</v>
      </c>
    </row>
    <row r="60" spans="1:54" x14ac:dyDescent="0.2">
      <c r="A60" s="308"/>
      <c r="B60" s="231" t="s">
        <v>968</v>
      </c>
      <c r="C60" s="229" t="s">
        <v>2313</v>
      </c>
      <c r="D60" s="230">
        <f>'[1]Fuel Shares'!J171</f>
        <v>9.8091034524031562E-3</v>
      </c>
      <c r="E60" s="230">
        <f>'[1]Fuel Shares'!K171</f>
        <v>1.3775140281085729E-2</v>
      </c>
      <c r="F60" s="230">
        <f>'[1]Fuel Shares'!L171</f>
        <v>2.1187836886695677E-2</v>
      </c>
      <c r="G60" s="230">
        <f>'[1]Fuel Shares'!M171</f>
        <v>3.1263654273167352E-2</v>
      </c>
      <c r="H60" s="230">
        <f>'[1]Fuel Shares'!N171</f>
        <v>3.773215958929832E-2</v>
      </c>
      <c r="I60" s="230">
        <f>'[1]Fuel Shares'!O171</f>
        <v>7.3307029939537305E-2</v>
      </c>
      <c r="J60" s="230">
        <f>'[1]Fuel Shares'!P171</f>
        <v>0.12943259862522682</v>
      </c>
      <c r="K60" s="230">
        <f>'[1]Fuel Shares'!Q171</f>
        <v>0.15173685946819848</v>
      </c>
      <c r="L60" s="230">
        <f>'[1]Fuel Shares'!R171</f>
        <v>0.10904614822440573</v>
      </c>
      <c r="M60" s="230">
        <f>'[1]Fuel Shares'!S171</f>
        <v>8.6116866484734156E-2</v>
      </c>
      <c r="N60" s="230">
        <f>'[1]Fuel Shares'!T171</f>
        <v>8.4400946701225665E-2</v>
      </c>
      <c r="O60" s="230">
        <f>'[1]Fuel Shares'!U171</f>
        <v>7.8137803719084076E-2</v>
      </c>
      <c r="P60" s="230">
        <f>'[1]Fuel Shares'!V171</f>
        <v>7.9570572045791321E-2</v>
      </c>
      <c r="Q60" s="230">
        <f>'[1]Fuel Shares'!W171</f>
        <v>6.7414981056869383E-2</v>
      </c>
      <c r="R60" s="230">
        <f>'[1]Fuel Shares'!X171</f>
        <v>6.918925250778829E-2</v>
      </c>
      <c r="S60" s="230">
        <f>'[1]Fuel Shares'!Y171</f>
        <v>7.0972320794889909E-2</v>
      </c>
      <c r="T60" s="230">
        <f>'[1]Fuel Shares'!Z171</f>
        <v>8.1161039210381425E-2</v>
      </c>
      <c r="U60" s="230">
        <f>'[1]Fuel Shares'!AA171</f>
        <v>9.133096904555893E-2</v>
      </c>
      <c r="V60" s="230">
        <f>'[1]Fuel Shares'!AB171</f>
        <v>0.10148216222337414</v>
      </c>
      <c r="W60" s="230">
        <f>'[1]Fuel Shares'!AC171</f>
        <v>0.111614670475635</v>
      </c>
      <c r="X60" s="230">
        <f>'[1]Fuel Shares'!AD171</f>
        <v>0.12172854534388289</v>
      </c>
      <c r="Y60" s="230">
        <f>'[1]Fuel Shares'!AE171</f>
        <v>0.13065396744451452</v>
      </c>
      <c r="Z60" s="230">
        <f>'[1]Fuel Shares'!AF171</f>
        <v>0.13822891993734943</v>
      </c>
      <c r="AA60" s="230">
        <f>'[1]Fuel Shares'!AG171</f>
        <v>0.1446642944968487</v>
      </c>
      <c r="AB60" s="230">
        <f>'[1]Fuel Shares'!AH171</f>
        <v>0.15016920890666585</v>
      </c>
      <c r="AC60" s="230">
        <f>'[1]Fuel Shares'!AI171</f>
        <v>0.15495140160585963</v>
      </c>
      <c r="AD60" s="230">
        <f>'[1]Fuel Shares'!AJ171</f>
        <v>0.15923451491591178</v>
      </c>
      <c r="AE60" s="230">
        <f>'[1]Fuel Shares'!AK171</f>
        <v>0.16330913873253516</v>
      </c>
      <c r="AF60" s="230">
        <f>'[1]Fuel Shares'!AL171</f>
        <v>0.16748188342713255</v>
      </c>
      <c r="AG60" s="230">
        <f>'[1]Fuel Shares'!AM171</f>
        <v>0.17205841395310029</v>
      </c>
      <c r="AH60" s="230">
        <f>'[1]Fuel Shares'!AN171</f>
        <v>0.17734331069682996</v>
      </c>
      <c r="AI60" s="230">
        <f>'[1]Fuel Shares'!AO171</f>
        <v>0.18351722553971817</v>
      </c>
      <c r="AJ60" s="230">
        <f>'[1]Fuel Shares'!AP171</f>
        <v>0.19027008791123223</v>
      </c>
      <c r="AK60" s="230">
        <f>'[1]Fuel Shares'!AQ171</f>
        <v>0.19717085345618257</v>
      </c>
      <c r="AL60" s="230">
        <f>'[1]Fuel Shares'!AR171</f>
        <v>0.20379058024541807</v>
      </c>
      <c r="AM60" s="230">
        <f>'[1]Fuel Shares'!AS171</f>
        <v>0.20970237357211052</v>
      </c>
      <c r="AN60" s="230">
        <f>'[1]Fuel Shares'!AT171</f>
        <v>0.21470636775790497</v>
      </c>
      <c r="AO60" s="230">
        <f>'[1]Fuel Shares'!AU171</f>
        <v>0.21950379368880968</v>
      </c>
      <c r="AP60" s="230">
        <f>'[1]Fuel Shares'!AV171</f>
        <v>0.22501819759900887</v>
      </c>
      <c r="AQ60" s="230">
        <f>'[1]Fuel Shares'!AW171</f>
        <v>0.23216919025032623</v>
      </c>
      <c r="AR60" s="230">
        <f>'[1]Fuel Shares'!AX171</f>
        <v>0.2418704649287825</v>
      </c>
      <c r="AS60" s="230">
        <f>'[1]Fuel Shares'!AY171</f>
        <v>0.25477692741821789</v>
      </c>
      <c r="AT60" s="230">
        <f>'[1]Fuel Shares'!AZ171</f>
        <v>0.27053773118713764</v>
      </c>
      <c r="AU60" s="230">
        <f>'[1]Fuel Shares'!BA171</f>
        <v>0.28855322858783827</v>
      </c>
      <c r="AV60" s="230">
        <f>'[1]Fuel Shares'!BB171</f>
        <v>0.30822814395508946</v>
      </c>
      <c r="AW60" s="230">
        <f>'[1]Fuel Shares'!BC171</f>
        <v>0.32897367677403211</v>
      </c>
      <c r="AX60" s="230">
        <f>'[1]Fuel Shares'!BD171</f>
        <v>0.3500950962747903</v>
      </c>
      <c r="AY60" s="230">
        <f>'[1]Fuel Shares'!BE171</f>
        <v>0.37045450768601029</v>
      </c>
      <c r="AZ60" s="230">
        <f>'[1]Fuel Shares'!BF171</f>
        <v>0.38881793633440687</v>
      </c>
      <c r="BA60" s="230">
        <f>'[1]Fuel Shares'!BG171</f>
        <v>0.40396680964434972</v>
      </c>
      <c r="BB60" s="230">
        <f>'[1]Fuel Shares'!BH171</f>
        <v>0.41469194312796276</v>
      </c>
    </row>
    <row r="61" spans="1:54" x14ac:dyDescent="0.2">
      <c r="A61" s="308"/>
      <c r="D61" s="230"/>
      <c r="E61" s="230"/>
      <c r="F61" s="230"/>
      <c r="G61" s="230"/>
      <c r="H61" s="230"/>
      <c r="I61" s="230"/>
      <c r="J61" s="230"/>
      <c r="K61" s="230"/>
      <c r="L61" s="230"/>
      <c r="M61" s="230"/>
      <c r="N61" s="230"/>
      <c r="O61" s="230"/>
      <c r="P61" s="230"/>
      <c r="Q61" s="230"/>
      <c r="R61" s="230"/>
      <c r="S61" s="230"/>
      <c r="T61" s="230"/>
      <c r="U61" s="230"/>
      <c r="V61" s="230"/>
      <c r="W61" s="230"/>
      <c r="X61" s="230"/>
      <c r="Y61" s="230"/>
      <c r="Z61" s="230"/>
      <c r="AA61" s="230"/>
      <c r="AB61" s="230"/>
      <c r="AC61" s="230"/>
      <c r="AD61" s="230"/>
      <c r="AE61" s="230"/>
      <c r="AF61" s="230"/>
      <c r="AG61" s="230"/>
      <c r="AH61" s="230"/>
      <c r="AI61" s="230"/>
      <c r="AJ61" s="230"/>
      <c r="AK61" s="230"/>
      <c r="AL61" s="230"/>
      <c r="AM61" s="230"/>
      <c r="AN61" s="230"/>
      <c r="AO61" s="230"/>
      <c r="AP61" s="230"/>
      <c r="AQ61" s="230"/>
      <c r="AR61" s="230"/>
      <c r="AS61" s="230"/>
      <c r="AT61" s="230"/>
      <c r="AU61" s="230"/>
      <c r="AV61" s="230"/>
      <c r="AW61" s="230"/>
      <c r="AX61" s="230"/>
      <c r="AY61" s="230"/>
      <c r="AZ61" s="230"/>
      <c r="BA61" s="230"/>
      <c r="BB61" s="230"/>
    </row>
    <row r="62" spans="1:54" x14ac:dyDescent="0.2">
      <c r="A62" s="308"/>
      <c r="B62" s="227" t="s">
        <v>970</v>
      </c>
      <c r="C62" s="229" t="s">
        <v>2313</v>
      </c>
      <c r="D62" s="230">
        <f>'[1]Fuel Shares'!J181</f>
        <v>1</v>
      </c>
      <c r="E62" s="230">
        <f>'[1]Fuel Shares'!K181</f>
        <v>1</v>
      </c>
      <c r="F62" s="230">
        <f>'[1]Fuel Shares'!L181</f>
        <v>1</v>
      </c>
      <c r="G62" s="230">
        <f>'[1]Fuel Shares'!M181</f>
        <v>1</v>
      </c>
      <c r="H62" s="230">
        <f>'[1]Fuel Shares'!N181</f>
        <v>1</v>
      </c>
      <c r="I62" s="230">
        <f>'[1]Fuel Shares'!O181</f>
        <v>1</v>
      </c>
      <c r="J62" s="230">
        <f>'[1]Fuel Shares'!P181</f>
        <v>1</v>
      </c>
      <c r="K62" s="230">
        <f>'[1]Fuel Shares'!Q181</f>
        <v>1</v>
      </c>
      <c r="L62" s="230">
        <f>'[1]Fuel Shares'!R181</f>
        <v>1</v>
      </c>
      <c r="M62" s="230">
        <f>'[1]Fuel Shares'!S181</f>
        <v>1</v>
      </c>
      <c r="N62" s="230">
        <f>'[1]Fuel Shares'!T181</f>
        <v>1</v>
      </c>
      <c r="O62" s="230">
        <f>'[1]Fuel Shares'!U181</f>
        <v>1</v>
      </c>
      <c r="P62" s="230">
        <f>'[1]Fuel Shares'!V181</f>
        <v>1</v>
      </c>
      <c r="Q62" s="230">
        <f>'[1]Fuel Shares'!W181</f>
        <v>1</v>
      </c>
      <c r="R62" s="230">
        <f>'[1]Fuel Shares'!X181</f>
        <v>1</v>
      </c>
      <c r="S62" s="230">
        <f>'[1]Fuel Shares'!Y181</f>
        <v>1</v>
      </c>
      <c r="T62" s="230">
        <f>'[1]Fuel Shares'!Z181</f>
        <v>0.80342798281675831</v>
      </c>
      <c r="U62" s="230">
        <f>'[1]Fuel Shares'!AA181</f>
        <v>0.79548305315765544</v>
      </c>
      <c r="V62" s="230">
        <f>'[1]Fuel Shares'!AB181</f>
        <v>0.78753750029383396</v>
      </c>
      <c r="W62" s="230">
        <f>'[1]Fuel Shares'!AC181</f>
        <v>0.77959130744144678</v>
      </c>
      <c r="X62" s="230">
        <f>'[1]Fuel Shares'!AD181</f>
        <v>0.77164445720850083</v>
      </c>
      <c r="Y62" s="230">
        <f>'[1]Fuel Shares'!AE181</f>
        <v>0.76463948410573357</v>
      </c>
      <c r="Z62" s="230">
        <f>'[1]Fuel Shares'!AF181</f>
        <v>0.75872077515706771</v>
      </c>
      <c r="AA62" s="230">
        <f>'[1]Fuel Shares'!AG181</f>
        <v>0.75372258411370774</v>
      </c>
      <c r="AB62" s="230">
        <f>'[1]Fuel Shares'!AH181</f>
        <v>0.74947902480766226</v>
      </c>
      <c r="AC62" s="230">
        <f>'[1]Fuel Shares'!AI181</f>
        <v>0.74582406026346471</v>
      </c>
      <c r="AD62" s="230">
        <f>'[1]Fuel Shares'!AJ181</f>
        <v>0.74256514162556919</v>
      </c>
      <c r="AE62" s="230">
        <f>'[1]Fuel Shares'!AK181</f>
        <v>0.73947797154124961</v>
      </c>
      <c r="AF62" s="230">
        <f>'[1]Fuel Shares'!AL181</f>
        <v>0.73631273403676911</v>
      </c>
      <c r="AG62" s="230">
        <f>'[1]Fuel Shares'!AM181</f>
        <v>0.73281929474927032</v>
      </c>
      <c r="AH62" s="230">
        <f>'[1]Fuel Shares'!AN181</f>
        <v>0.72874717755730423</v>
      </c>
      <c r="AI62" s="230">
        <f>'[1]Fuel Shares'!AO181</f>
        <v>0.72394609410270361</v>
      </c>
      <c r="AJ62" s="230">
        <f>'[1]Fuel Shares'!AP181</f>
        <v>0.71866372559981706</v>
      </c>
      <c r="AK62" s="230">
        <f>'[1]Fuel Shares'!AQ181</f>
        <v>0.71325256012687499</v>
      </c>
      <c r="AL62" s="230">
        <f>'[1]Fuel Shares'!AR181</f>
        <v>0.70806559837644401</v>
      </c>
      <c r="AM62" s="230">
        <f>'[1]Fuel Shares'!AS181</f>
        <v>0.70345637288878415</v>
      </c>
      <c r="AN62" s="230">
        <f>'[1]Fuel Shares'!AT181</f>
        <v>0.69959266529671471</v>
      </c>
      <c r="AO62" s="230">
        <f>'[1]Fuel Shares'!AU181</f>
        <v>0.69589703604276321</v>
      </c>
      <c r="AP62" s="230">
        <f>'[1]Fuel Shares'!AV181</f>
        <v>0.69160470499129079</v>
      </c>
      <c r="AQ62" s="230">
        <f>'[1]Fuel Shares'!AW181</f>
        <v>0.68594966621413</v>
      </c>
      <c r="AR62" s="230">
        <f>'[1]Fuel Shares'!AX181</f>
        <v>0.67816464020576361</v>
      </c>
      <c r="AS62" s="230">
        <f>'[1]Fuel Shares'!AY181</f>
        <v>0.66772033767674244</v>
      </c>
      <c r="AT62" s="230">
        <f>'[1]Fuel Shares'!AZ181</f>
        <v>0.6548532933967105</v>
      </c>
      <c r="AU62" s="230">
        <f>'[1]Fuel Shares'!BA181</f>
        <v>0.64004307370652513</v>
      </c>
      <c r="AV62" s="230">
        <f>'[1]Fuel Shares'!BB181</f>
        <v>0.62377010569202185</v>
      </c>
      <c r="AW62" s="230">
        <f>'[1]Fuel Shares'!BC181</f>
        <v>0.60651569268150163</v>
      </c>
      <c r="AX62" s="230">
        <f>'[1]Fuel Shares'!BD181</f>
        <v>0.58885895452579862</v>
      </c>
      <c r="AY62" s="230">
        <f>'[1]Fuel Shares'!BE181</f>
        <v>0.57176799000667655</v>
      </c>
      <c r="AZ62" s="230">
        <f>'[1]Fuel Shares'!BF181</f>
        <v>0.55630978175007861</v>
      </c>
      <c r="BA62" s="230">
        <f>'[1]Fuel Shares'!BG181</f>
        <v>0.54355340147748421</v>
      </c>
      <c r="BB62" s="230">
        <f>'[1]Fuel Shares'!BH181</f>
        <v>0.53457004830917876</v>
      </c>
    </row>
    <row r="63" spans="1:54" x14ac:dyDescent="0.2">
      <c r="A63" s="308"/>
      <c r="B63" s="231" t="s">
        <v>971</v>
      </c>
      <c r="C63" s="229" t="s">
        <v>2313</v>
      </c>
      <c r="D63" s="230">
        <f>'[1]Fuel Shares'!J182</f>
        <v>0</v>
      </c>
      <c r="E63" s="230">
        <f>'[1]Fuel Shares'!K182</f>
        <v>0</v>
      </c>
      <c r="F63" s="230">
        <f>'[1]Fuel Shares'!L182</f>
        <v>0</v>
      </c>
      <c r="G63" s="230">
        <f>'[1]Fuel Shares'!M182</f>
        <v>0</v>
      </c>
      <c r="H63" s="230">
        <f>'[1]Fuel Shares'!N182</f>
        <v>0</v>
      </c>
      <c r="I63" s="230">
        <f>'[1]Fuel Shares'!O182</f>
        <v>0</v>
      </c>
      <c r="J63" s="230">
        <f>'[1]Fuel Shares'!P182</f>
        <v>0</v>
      </c>
      <c r="K63" s="230">
        <f>'[1]Fuel Shares'!Q182</f>
        <v>0</v>
      </c>
      <c r="L63" s="230">
        <f>'[1]Fuel Shares'!R182</f>
        <v>0</v>
      </c>
      <c r="M63" s="230">
        <f>'[1]Fuel Shares'!S182</f>
        <v>0</v>
      </c>
      <c r="N63" s="230">
        <f>'[1]Fuel Shares'!T182</f>
        <v>0</v>
      </c>
      <c r="O63" s="230">
        <f>'[1]Fuel Shares'!U182</f>
        <v>0</v>
      </c>
      <c r="P63" s="230">
        <f>'[1]Fuel Shares'!V182</f>
        <v>0</v>
      </c>
      <c r="Q63" s="230">
        <f>'[1]Fuel Shares'!W182</f>
        <v>0</v>
      </c>
      <c r="R63" s="230">
        <f>'[1]Fuel Shares'!X182</f>
        <v>0</v>
      </c>
      <c r="S63" s="230">
        <f>'[1]Fuel Shares'!Y182</f>
        <v>0</v>
      </c>
      <c r="T63" s="230">
        <f>'[1]Fuel Shares'!Z182</f>
        <v>6.4579777356921803E-2</v>
      </c>
      <c r="U63" s="230">
        <f>'[1]Fuel Shares'!AA182</f>
        <v>7.2758655156746913E-2</v>
      </c>
      <c r="V63" s="230">
        <f>'[1]Fuel Shares'!AB182</f>
        <v>8.0942319174443472E-2</v>
      </c>
      <c r="W63" s="230">
        <f>'[1]Fuel Shares'!AC182</f>
        <v>8.9130898310109688E-2</v>
      </c>
      <c r="X63" s="230">
        <f>'[1]Fuel Shares'!AD182</f>
        <v>9.7324526134405523E-2</v>
      </c>
      <c r="Y63" s="230">
        <f>'[1]Fuel Shares'!AE182</f>
        <v>0.10457503969071835</v>
      </c>
      <c r="Z63" s="230">
        <f>'[1]Fuel Shares'!AF182</f>
        <v>0.11074659117302114</v>
      </c>
      <c r="AA63" s="230">
        <f>'[1]Fuel Shares'!AG182</f>
        <v>0.11600525747938904</v>
      </c>
      <c r="AB63" s="230">
        <f>'[1]Fuel Shares'!AH182</f>
        <v>0.1205172756961007</v>
      </c>
      <c r="AC63" s="230">
        <f>'[1]Fuel Shares'!AI182</f>
        <v>0.12444905556321523</v>
      </c>
      <c r="AD63" s="230">
        <f>'[1]Fuel Shares'!AJ182</f>
        <v>0.12797887403600108</v>
      </c>
      <c r="AE63" s="230">
        <f>'[1]Fuel Shares'!AK182</f>
        <v>0.13134456198032504</v>
      </c>
      <c r="AF63" s="230">
        <f>'[1]Fuel Shares'!AL182</f>
        <v>0.13479626129448885</v>
      </c>
      <c r="AG63" s="230">
        <f>'[1]Fuel Shares'!AM182</f>
        <v>0.1385844511270847</v>
      </c>
      <c r="AH63" s="230">
        <f>'[1]Fuel Shares'!AN182</f>
        <v>0.14295997263085872</v>
      </c>
      <c r="AI63" s="230">
        <f>'[1]Fuel Shares'!AO182</f>
        <v>0.14807352994465503</v>
      </c>
      <c r="AJ63" s="230">
        <f>'[1]Fuel Shares'!AP182</f>
        <v>0.15367295868462999</v>
      </c>
      <c r="AK63" s="230">
        <f>'[1]Fuel Shares'!AQ182</f>
        <v>0.15940587249485949</v>
      </c>
      <c r="AL63" s="230">
        <f>'[1]Fuel Shares'!AR182</f>
        <v>0.16491937543565191</v>
      </c>
      <c r="AM63" s="230">
        <f>'[1]Fuel Shares'!AS182</f>
        <v>0.16986004286389633</v>
      </c>
      <c r="AN63" s="230">
        <f>'[1]Fuel Shares'!AT182</f>
        <v>0.17406020430706398</v>
      </c>
      <c r="AO63" s="230">
        <f>'[1]Fuel Shares'!AU182</f>
        <v>0.17809741387035752</v>
      </c>
      <c r="AP63" s="230">
        <f>'[1]Fuel Shares'!AV182</f>
        <v>0.18273656975461022</v>
      </c>
      <c r="AQ63" s="230">
        <f>'[1]Fuel Shares'!AW182</f>
        <v>0.18874379960670776</v>
      </c>
      <c r="AR63" s="230">
        <f>'[1]Fuel Shares'!AX182</f>
        <v>0.19688650844683458</v>
      </c>
      <c r="AS63" s="230">
        <f>'[1]Fuel Shares'!AY182</f>
        <v>0.20773506009535439</v>
      </c>
      <c r="AT63" s="230">
        <f>'[1]Fuel Shares'!AZ182</f>
        <v>0.22100923374049483</v>
      </c>
      <c r="AU63" s="230">
        <f>'[1]Fuel Shares'!BA182</f>
        <v>0.23622949393376258</v>
      </c>
      <c r="AV63" s="230">
        <f>'[1]Fuel Shares'!BB182</f>
        <v>0.25291544492505663</v>
      </c>
      <c r="AW63" s="230">
        <f>'[1]Fuel Shares'!BC182</f>
        <v>0.27058581517316455</v>
      </c>
      <c r="AX63" s="230">
        <f>'[1]Fuel Shares'!BD182</f>
        <v>0.28866151707384935</v>
      </c>
      <c r="AY63" s="230">
        <f>'[1]Fuel Shares'!BE182</f>
        <v>0.30617448455978785</v>
      </c>
      <c r="AZ63" s="230">
        <f>'[1]Fuel Shares'!BF182</f>
        <v>0.3220577681958347</v>
      </c>
      <c r="BA63" s="230">
        <f>'[1]Fuel Shares'!BG182</f>
        <v>0.33524232993636927</v>
      </c>
      <c r="BB63" s="230">
        <f>'[1]Fuel Shares'!BH182</f>
        <v>0.34465700483091788</v>
      </c>
    </row>
    <row r="64" spans="1:54" x14ac:dyDescent="0.2">
      <c r="A64" s="308"/>
      <c r="B64" s="227" t="s">
        <v>972</v>
      </c>
      <c r="C64" s="229" t="s">
        <v>2313</v>
      </c>
      <c r="D64" s="230">
        <f>'[1]Fuel Shares'!J183</f>
        <v>0</v>
      </c>
      <c r="E64" s="230">
        <f>'[1]Fuel Shares'!K183</f>
        <v>0</v>
      </c>
      <c r="F64" s="230">
        <f>'[1]Fuel Shares'!L183</f>
        <v>0</v>
      </c>
      <c r="G64" s="230">
        <f>'[1]Fuel Shares'!M183</f>
        <v>0</v>
      </c>
      <c r="H64" s="230">
        <f>'[1]Fuel Shares'!N183</f>
        <v>0</v>
      </c>
      <c r="I64" s="230">
        <f>'[1]Fuel Shares'!O183</f>
        <v>0</v>
      </c>
      <c r="J64" s="230">
        <f>'[1]Fuel Shares'!P183</f>
        <v>0</v>
      </c>
      <c r="K64" s="230">
        <f>'[1]Fuel Shares'!Q183</f>
        <v>0</v>
      </c>
      <c r="L64" s="230">
        <f>'[1]Fuel Shares'!R183</f>
        <v>0</v>
      </c>
      <c r="M64" s="230">
        <f>'[1]Fuel Shares'!S183</f>
        <v>0</v>
      </c>
      <c r="N64" s="230">
        <f>'[1]Fuel Shares'!T183</f>
        <v>0</v>
      </c>
      <c r="O64" s="230">
        <f>'[1]Fuel Shares'!U183</f>
        <v>0</v>
      </c>
      <c r="P64" s="230">
        <f>'[1]Fuel Shares'!V183</f>
        <v>0</v>
      </c>
      <c r="Q64" s="230">
        <f>'[1]Fuel Shares'!W183</f>
        <v>0</v>
      </c>
      <c r="R64" s="230">
        <f>'[1]Fuel Shares'!X183</f>
        <v>0</v>
      </c>
      <c r="S64" s="230">
        <f>'[1]Fuel Shares'!Y183</f>
        <v>0</v>
      </c>
      <c r="T64" s="230">
        <f>'[1]Fuel Shares'!Z183</f>
        <v>0.13199223982631986</v>
      </c>
      <c r="U64" s="230">
        <f>'[1]Fuel Shares'!AA183</f>
        <v>0.13175829168559758</v>
      </c>
      <c r="V64" s="230">
        <f>'[1]Fuel Shares'!AB183</f>
        <v>0.13152018053172251</v>
      </c>
      <c r="W64" s="230">
        <f>'[1]Fuel Shares'!AC183</f>
        <v>0.13127779424844366</v>
      </c>
      <c r="X64" s="230">
        <f>'[1]Fuel Shares'!AD183</f>
        <v>0.13103101665709366</v>
      </c>
      <c r="Y64" s="230">
        <f>'[1]Fuel Shares'!AE183</f>
        <v>0.130785476203548</v>
      </c>
      <c r="Z64" s="230">
        <f>'[1]Fuel Shares'!AF183</f>
        <v>0.13053263366991133</v>
      </c>
      <c r="AA64" s="230">
        <f>'[1]Fuel Shares'!AG183</f>
        <v>0.13027215840690312</v>
      </c>
      <c r="AB64" s="230">
        <f>'[1]Fuel Shares'!AH183</f>
        <v>0.13000369949623716</v>
      </c>
      <c r="AC64" s="230">
        <f>'[1]Fuel Shares'!AI183</f>
        <v>0.12972688417332004</v>
      </c>
      <c r="AD64" s="230">
        <f>'[1]Fuel Shares'!AJ183</f>
        <v>0.12945598433842981</v>
      </c>
      <c r="AE64" s="230">
        <f>'[1]Fuel Shares'!AK183</f>
        <v>0.12917746647842537</v>
      </c>
      <c r="AF64" s="230">
        <f>'[1]Fuel Shares'!AL183</f>
        <v>0.12889100466874201</v>
      </c>
      <c r="AG64" s="230">
        <f>'[1]Fuel Shares'!AM183</f>
        <v>0.12859625412364512</v>
      </c>
      <c r="AH64" s="230">
        <f>'[1]Fuel Shares'!AN183</f>
        <v>0.12829284981183706</v>
      </c>
      <c r="AI64" s="230">
        <f>'[1]Fuel Shares'!AO183</f>
        <v>0.12798037595264139</v>
      </c>
      <c r="AJ64" s="230">
        <f>'[1]Fuel Shares'!AP183</f>
        <v>0.12766331571555303</v>
      </c>
      <c r="AK64" s="230">
        <f>'[1]Fuel Shares'!AQ183</f>
        <v>0.12734156737826546</v>
      </c>
      <c r="AL64" s="230">
        <f>'[1]Fuel Shares'!AR183</f>
        <v>0.12701502618790417</v>
      </c>
      <c r="AM64" s="230">
        <f>'[1]Fuel Shares'!AS183</f>
        <v>0.12668358424731957</v>
      </c>
      <c r="AN64" s="230">
        <f>'[1]Fuel Shares'!AT183</f>
        <v>0.12634713039622131</v>
      </c>
      <c r="AO64" s="230">
        <f>'[1]Fuel Shares'!AU183</f>
        <v>0.1260055500868793</v>
      </c>
      <c r="AP64" s="230">
        <f>'[1]Fuel Shares'!AV183</f>
        <v>0.12565872525409902</v>
      </c>
      <c r="AQ64" s="230">
        <f>'[1]Fuel Shares'!AW183</f>
        <v>0.12530653417916218</v>
      </c>
      <c r="AR64" s="230">
        <f>'[1]Fuel Shares'!AX183</f>
        <v>0.12494885134740176</v>
      </c>
      <c r="AS64" s="230">
        <f>'[1]Fuel Shares'!AY183</f>
        <v>0.12454460222790315</v>
      </c>
      <c r="AT64" s="230">
        <f>'[1]Fuel Shares'!AZ183</f>
        <v>0.12413747286279471</v>
      </c>
      <c r="AU64" s="230">
        <f>'[1]Fuel Shares'!BA183</f>
        <v>0.12372743235971238</v>
      </c>
      <c r="AV64" s="230">
        <f>'[1]Fuel Shares'!BB183</f>
        <v>0.12331444938292144</v>
      </c>
      <c r="AW64" s="230">
        <f>'[1]Fuel Shares'!BC183</f>
        <v>0.12289849214533377</v>
      </c>
      <c r="AX64" s="230">
        <f>'[1]Fuel Shares'!BD183</f>
        <v>0.12247952840035192</v>
      </c>
      <c r="AY64" s="230">
        <f>'[1]Fuel Shares'!BE183</f>
        <v>0.12205752543353567</v>
      </c>
      <c r="AZ64" s="230">
        <f>'[1]Fuel Shares'!BF183</f>
        <v>0.12163245005408664</v>
      </c>
      <c r="BA64" s="230">
        <f>'[1]Fuel Shares'!BG183</f>
        <v>0.12120426858614659</v>
      </c>
      <c r="BB64" s="230">
        <f>'[1]Fuel Shares'!BH183</f>
        <v>0.12077294685990349</v>
      </c>
    </row>
    <row r="65" spans="1:54" x14ac:dyDescent="0.2">
      <c r="A65" s="308"/>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0"/>
    </row>
    <row r="66" spans="1:54" x14ac:dyDescent="0.2">
      <c r="A66" s="308"/>
      <c r="B66" s="227" t="s">
        <v>975</v>
      </c>
      <c r="C66" s="229" t="s">
        <v>2313</v>
      </c>
      <c r="D66" s="230">
        <f>'[1]Fuel Shares'!J191</f>
        <v>1</v>
      </c>
      <c r="E66" s="230">
        <f>'[1]Fuel Shares'!K191</f>
        <v>1</v>
      </c>
      <c r="F66" s="230">
        <f>'[1]Fuel Shares'!L191</f>
        <v>1</v>
      </c>
      <c r="G66" s="230">
        <f>'[1]Fuel Shares'!M191</f>
        <v>1</v>
      </c>
      <c r="H66" s="230">
        <f>'[1]Fuel Shares'!N191</f>
        <v>1</v>
      </c>
      <c r="I66" s="230">
        <f>'[1]Fuel Shares'!O191</f>
        <v>1</v>
      </c>
      <c r="J66" s="230">
        <f>'[1]Fuel Shares'!P191</f>
        <v>1</v>
      </c>
      <c r="K66" s="230">
        <f>'[1]Fuel Shares'!Q191</f>
        <v>1</v>
      </c>
      <c r="L66" s="230">
        <f>'[1]Fuel Shares'!R191</f>
        <v>1</v>
      </c>
      <c r="M66" s="230">
        <f>'[1]Fuel Shares'!S191</f>
        <v>1</v>
      </c>
      <c r="N66" s="230">
        <f>'[1]Fuel Shares'!T191</f>
        <v>1</v>
      </c>
      <c r="O66" s="230">
        <f>'[1]Fuel Shares'!U191</f>
        <v>1</v>
      </c>
      <c r="P66" s="230">
        <f>'[1]Fuel Shares'!V191</f>
        <v>1</v>
      </c>
      <c r="Q66" s="230">
        <f>'[1]Fuel Shares'!W191</f>
        <v>1</v>
      </c>
      <c r="R66" s="230">
        <f>'[1]Fuel Shares'!X191</f>
        <v>1</v>
      </c>
      <c r="S66" s="230">
        <f>'[1]Fuel Shares'!Y191</f>
        <v>1</v>
      </c>
      <c r="T66" s="230">
        <f>'[1]Fuel Shares'!Z191</f>
        <v>1</v>
      </c>
      <c r="U66" s="230">
        <f>'[1]Fuel Shares'!AA191</f>
        <v>1</v>
      </c>
      <c r="V66" s="230">
        <f>'[1]Fuel Shares'!AB191</f>
        <v>1</v>
      </c>
      <c r="W66" s="230">
        <f>'[1]Fuel Shares'!AC191</f>
        <v>1</v>
      </c>
      <c r="X66" s="230">
        <f>'[1]Fuel Shares'!AD191</f>
        <v>1</v>
      </c>
      <c r="Y66" s="230">
        <f>'[1]Fuel Shares'!AE191</f>
        <v>1</v>
      </c>
      <c r="Z66" s="230">
        <f>'[1]Fuel Shares'!AF191</f>
        <v>1</v>
      </c>
      <c r="AA66" s="230">
        <f>'[1]Fuel Shares'!AG191</f>
        <v>1</v>
      </c>
      <c r="AB66" s="230">
        <f>'[1]Fuel Shares'!AH191</f>
        <v>1</v>
      </c>
      <c r="AC66" s="230">
        <f>'[1]Fuel Shares'!AI191</f>
        <v>1</v>
      </c>
      <c r="AD66" s="230">
        <f>'[1]Fuel Shares'!AJ191</f>
        <v>1</v>
      </c>
      <c r="AE66" s="230">
        <f>'[1]Fuel Shares'!AK191</f>
        <v>1</v>
      </c>
      <c r="AF66" s="230">
        <f>'[1]Fuel Shares'!AL191</f>
        <v>1</v>
      </c>
      <c r="AG66" s="230">
        <f>'[1]Fuel Shares'!AM191</f>
        <v>1</v>
      </c>
      <c r="AH66" s="230">
        <f>'[1]Fuel Shares'!AN191</f>
        <v>1</v>
      </c>
      <c r="AI66" s="230">
        <f>'[1]Fuel Shares'!AO191</f>
        <v>1</v>
      </c>
      <c r="AJ66" s="230">
        <f>'[1]Fuel Shares'!AP191</f>
        <v>1</v>
      </c>
      <c r="AK66" s="230">
        <f>'[1]Fuel Shares'!AQ191</f>
        <v>1</v>
      </c>
      <c r="AL66" s="230">
        <f>'[1]Fuel Shares'!AR191</f>
        <v>1</v>
      </c>
      <c r="AM66" s="230">
        <f>'[1]Fuel Shares'!AS191</f>
        <v>1</v>
      </c>
      <c r="AN66" s="230">
        <f>'[1]Fuel Shares'!AT191</f>
        <v>1</v>
      </c>
      <c r="AO66" s="230">
        <f>'[1]Fuel Shares'!AU191</f>
        <v>1</v>
      </c>
      <c r="AP66" s="230">
        <f>'[1]Fuel Shares'!AV191</f>
        <v>1</v>
      </c>
      <c r="AQ66" s="230">
        <f>'[1]Fuel Shares'!AW191</f>
        <v>1</v>
      </c>
      <c r="AR66" s="230">
        <f>'[1]Fuel Shares'!AX191</f>
        <v>1</v>
      </c>
      <c r="AS66" s="230">
        <f>'[1]Fuel Shares'!AY191</f>
        <v>1</v>
      </c>
      <c r="AT66" s="230">
        <f>'[1]Fuel Shares'!AZ191</f>
        <v>1</v>
      </c>
      <c r="AU66" s="230">
        <f>'[1]Fuel Shares'!BA191</f>
        <v>1</v>
      </c>
      <c r="AV66" s="230">
        <f>'[1]Fuel Shares'!BB191</f>
        <v>1</v>
      </c>
      <c r="AW66" s="230">
        <f>'[1]Fuel Shares'!BC191</f>
        <v>1</v>
      </c>
      <c r="AX66" s="230">
        <f>'[1]Fuel Shares'!BD191</f>
        <v>1</v>
      </c>
      <c r="AY66" s="230">
        <f>'[1]Fuel Shares'!BE191</f>
        <v>1</v>
      </c>
      <c r="AZ66" s="230">
        <f>'[1]Fuel Shares'!BF191</f>
        <v>1</v>
      </c>
      <c r="BA66" s="230">
        <f>'[1]Fuel Shares'!BG191</f>
        <v>1</v>
      </c>
      <c r="BB66" s="230">
        <f>'[1]Fuel Shares'!BH191</f>
        <v>1</v>
      </c>
    </row>
    <row r="67" spans="1:54" x14ac:dyDescent="0.2">
      <c r="A67" s="308"/>
      <c r="B67" s="231" t="s">
        <v>976</v>
      </c>
      <c r="C67" s="229" t="s">
        <v>2313</v>
      </c>
      <c r="D67" s="230">
        <f>'[1]Fuel Shares'!J192</f>
        <v>0</v>
      </c>
      <c r="E67" s="230">
        <f>'[1]Fuel Shares'!K192</f>
        <v>0</v>
      </c>
      <c r="F67" s="230">
        <f>'[1]Fuel Shares'!L192</f>
        <v>0</v>
      </c>
      <c r="G67" s="230">
        <f>'[1]Fuel Shares'!M192</f>
        <v>0</v>
      </c>
      <c r="H67" s="230">
        <f>'[1]Fuel Shares'!N192</f>
        <v>0</v>
      </c>
      <c r="I67" s="230">
        <f>'[1]Fuel Shares'!O192</f>
        <v>0</v>
      </c>
      <c r="J67" s="230">
        <f>'[1]Fuel Shares'!P192</f>
        <v>0</v>
      </c>
      <c r="K67" s="230">
        <f>'[1]Fuel Shares'!Q192</f>
        <v>0</v>
      </c>
      <c r="L67" s="230">
        <f>'[1]Fuel Shares'!R192</f>
        <v>0</v>
      </c>
      <c r="M67" s="230">
        <f>'[1]Fuel Shares'!S192</f>
        <v>0</v>
      </c>
      <c r="N67" s="230">
        <f>'[1]Fuel Shares'!T192</f>
        <v>0</v>
      </c>
      <c r="O67" s="230">
        <f>'[1]Fuel Shares'!U192</f>
        <v>0</v>
      </c>
      <c r="P67" s="230">
        <f>'[1]Fuel Shares'!V192</f>
        <v>0</v>
      </c>
      <c r="Q67" s="230">
        <f>'[1]Fuel Shares'!W192</f>
        <v>0</v>
      </c>
      <c r="R67" s="230">
        <f>'[1]Fuel Shares'!X192</f>
        <v>0</v>
      </c>
      <c r="S67" s="230">
        <f>'[1]Fuel Shares'!Y192</f>
        <v>0</v>
      </c>
      <c r="T67" s="230">
        <f>'[1]Fuel Shares'!Z192</f>
        <v>0</v>
      </c>
      <c r="U67" s="230">
        <f>'[1]Fuel Shares'!AA192</f>
        <v>0</v>
      </c>
      <c r="V67" s="230">
        <f>'[1]Fuel Shares'!AB192</f>
        <v>0</v>
      </c>
      <c r="W67" s="230">
        <f>'[1]Fuel Shares'!AC192</f>
        <v>0</v>
      </c>
      <c r="X67" s="230">
        <f>'[1]Fuel Shares'!AD192</f>
        <v>0</v>
      </c>
      <c r="Y67" s="230">
        <f>'[1]Fuel Shares'!AE192</f>
        <v>0</v>
      </c>
      <c r="Z67" s="230">
        <f>'[1]Fuel Shares'!AF192</f>
        <v>0</v>
      </c>
      <c r="AA67" s="230">
        <f>'[1]Fuel Shares'!AG192</f>
        <v>0</v>
      </c>
      <c r="AB67" s="230">
        <f>'[1]Fuel Shares'!AH192</f>
        <v>0</v>
      </c>
      <c r="AC67" s="230">
        <f>'[1]Fuel Shares'!AI192</f>
        <v>0</v>
      </c>
      <c r="AD67" s="230">
        <f>'[1]Fuel Shares'!AJ192</f>
        <v>0</v>
      </c>
      <c r="AE67" s="230">
        <f>'[1]Fuel Shares'!AK192</f>
        <v>0</v>
      </c>
      <c r="AF67" s="230">
        <f>'[1]Fuel Shares'!AL192</f>
        <v>0</v>
      </c>
      <c r="AG67" s="230">
        <f>'[1]Fuel Shares'!AM192</f>
        <v>0</v>
      </c>
      <c r="AH67" s="230">
        <f>'[1]Fuel Shares'!AN192</f>
        <v>0</v>
      </c>
      <c r="AI67" s="230">
        <f>'[1]Fuel Shares'!AO192</f>
        <v>0</v>
      </c>
      <c r="AJ67" s="230">
        <f>'[1]Fuel Shares'!AP192</f>
        <v>0</v>
      </c>
      <c r="AK67" s="230">
        <f>'[1]Fuel Shares'!AQ192</f>
        <v>0</v>
      </c>
      <c r="AL67" s="230">
        <f>'[1]Fuel Shares'!AR192</f>
        <v>0</v>
      </c>
      <c r="AM67" s="230">
        <f>'[1]Fuel Shares'!AS192</f>
        <v>0</v>
      </c>
      <c r="AN67" s="230">
        <f>'[1]Fuel Shares'!AT192</f>
        <v>0</v>
      </c>
      <c r="AO67" s="230">
        <f>'[1]Fuel Shares'!AU192</f>
        <v>0</v>
      </c>
      <c r="AP67" s="230">
        <f>'[1]Fuel Shares'!AV192</f>
        <v>0</v>
      </c>
      <c r="AQ67" s="230">
        <f>'[1]Fuel Shares'!AW192</f>
        <v>0</v>
      </c>
      <c r="AR67" s="230">
        <f>'[1]Fuel Shares'!AX192</f>
        <v>0</v>
      </c>
      <c r="AS67" s="230">
        <f>'[1]Fuel Shares'!AY192</f>
        <v>0</v>
      </c>
      <c r="AT67" s="230">
        <f>'[1]Fuel Shares'!AZ192</f>
        <v>0</v>
      </c>
      <c r="AU67" s="230">
        <f>'[1]Fuel Shares'!BA192</f>
        <v>0</v>
      </c>
      <c r="AV67" s="230">
        <f>'[1]Fuel Shares'!BB192</f>
        <v>0</v>
      </c>
      <c r="AW67" s="230">
        <f>'[1]Fuel Shares'!BC192</f>
        <v>0</v>
      </c>
      <c r="AX67" s="230">
        <f>'[1]Fuel Shares'!BD192</f>
        <v>0</v>
      </c>
      <c r="AY67" s="230">
        <f>'[1]Fuel Shares'!BE192</f>
        <v>0</v>
      </c>
      <c r="AZ67" s="230">
        <f>'[1]Fuel Shares'!BF192</f>
        <v>0</v>
      </c>
      <c r="BA67" s="230">
        <f>'[1]Fuel Shares'!BG192</f>
        <v>0</v>
      </c>
      <c r="BB67" s="230">
        <f>'[1]Fuel Shares'!BH192</f>
        <v>0</v>
      </c>
    </row>
    <row r="68" spans="1:54" x14ac:dyDescent="0.2">
      <c r="A68" s="308"/>
      <c r="B68" s="231" t="s">
        <v>977</v>
      </c>
      <c r="C68" s="229" t="s">
        <v>2313</v>
      </c>
      <c r="D68" s="230">
        <f>'[1]Fuel Shares'!J193</f>
        <v>0</v>
      </c>
      <c r="E68" s="230">
        <f>'[1]Fuel Shares'!K193</f>
        <v>0</v>
      </c>
      <c r="F68" s="230">
        <f>'[1]Fuel Shares'!L193</f>
        <v>0</v>
      </c>
      <c r="G68" s="230">
        <f>'[1]Fuel Shares'!M193</f>
        <v>0</v>
      </c>
      <c r="H68" s="230">
        <f>'[1]Fuel Shares'!N193</f>
        <v>0</v>
      </c>
      <c r="I68" s="230">
        <f>'[1]Fuel Shares'!O193</f>
        <v>0</v>
      </c>
      <c r="J68" s="230">
        <f>'[1]Fuel Shares'!P193</f>
        <v>0</v>
      </c>
      <c r="K68" s="230">
        <f>'[1]Fuel Shares'!Q193</f>
        <v>0</v>
      </c>
      <c r="L68" s="230">
        <f>'[1]Fuel Shares'!R193</f>
        <v>0</v>
      </c>
      <c r="M68" s="230">
        <f>'[1]Fuel Shares'!S193</f>
        <v>0</v>
      </c>
      <c r="N68" s="230">
        <f>'[1]Fuel Shares'!T193</f>
        <v>0</v>
      </c>
      <c r="O68" s="230">
        <f>'[1]Fuel Shares'!U193</f>
        <v>0</v>
      </c>
      <c r="P68" s="230">
        <f>'[1]Fuel Shares'!V193</f>
        <v>0</v>
      </c>
      <c r="Q68" s="230">
        <f>'[1]Fuel Shares'!W193</f>
        <v>0</v>
      </c>
      <c r="R68" s="230">
        <f>'[1]Fuel Shares'!X193</f>
        <v>0</v>
      </c>
      <c r="S68" s="230">
        <f>'[1]Fuel Shares'!Y193</f>
        <v>0</v>
      </c>
      <c r="T68" s="230">
        <f>'[1]Fuel Shares'!Z193</f>
        <v>0</v>
      </c>
      <c r="U68" s="230">
        <f>'[1]Fuel Shares'!AA193</f>
        <v>0</v>
      </c>
      <c r="V68" s="230">
        <f>'[1]Fuel Shares'!AB193</f>
        <v>0</v>
      </c>
      <c r="W68" s="230">
        <f>'[1]Fuel Shares'!AC193</f>
        <v>0</v>
      </c>
      <c r="X68" s="230">
        <f>'[1]Fuel Shares'!AD193</f>
        <v>0</v>
      </c>
      <c r="Y68" s="230">
        <f>'[1]Fuel Shares'!AE193</f>
        <v>0</v>
      </c>
      <c r="Z68" s="230">
        <f>'[1]Fuel Shares'!AF193</f>
        <v>0</v>
      </c>
      <c r="AA68" s="230">
        <f>'[1]Fuel Shares'!AG193</f>
        <v>0</v>
      </c>
      <c r="AB68" s="230">
        <f>'[1]Fuel Shares'!AH193</f>
        <v>0</v>
      </c>
      <c r="AC68" s="230">
        <f>'[1]Fuel Shares'!AI193</f>
        <v>0</v>
      </c>
      <c r="AD68" s="230">
        <f>'[1]Fuel Shares'!AJ193</f>
        <v>0</v>
      </c>
      <c r="AE68" s="230">
        <f>'[1]Fuel Shares'!AK193</f>
        <v>0</v>
      </c>
      <c r="AF68" s="230">
        <f>'[1]Fuel Shares'!AL193</f>
        <v>0</v>
      </c>
      <c r="AG68" s="230">
        <f>'[1]Fuel Shares'!AM193</f>
        <v>0</v>
      </c>
      <c r="AH68" s="230">
        <f>'[1]Fuel Shares'!AN193</f>
        <v>0</v>
      </c>
      <c r="AI68" s="230">
        <f>'[1]Fuel Shares'!AO193</f>
        <v>0</v>
      </c>
      <c r="AJ68" s="230">
        <f>'[1]Fuel Shares'!AP193</f>
        <v>0</v>
      </c>
      <c r="AK68" s="230">
        <f>'[1]Fuel Shares'!AQ193</f>
        <v>0</v>
      </c>
      <c r="AL68" s="230">
        <f>'[1]Fuel Shares'!AR193</f>
        <v>0</v>
      </c>
      <c r="AM68" s="230">
        <f>'[1]Fuel Shares'!AS193</f>
        <v>0</v>
      </c>
      <c r="AN68" s="230">
        <f>'[1]Fuel Shares'!AT193</f>
        <v>0</v>
      </c>
      <c r="AO68" s="230">
        <f>'[1]Fuel Shares'!AU193</f>
        <v>0</v>
      </c>
      <c r="AP68" s="230">
        <f>'[1]Fuel Shares'!AV193</f>
        <v>0</v>
      </c>
      <c r="AQ68" s="230">
        <f>'[1]Fuel Shares'!AW193</f>
        <v>0</v>
      </c>
      <c r="AR68" s="230">
        <f>'[1]Fuel Shares'!AX193</f>
        <v>0</v>
      </c>
      <c r="AS68" s="230">
        <f>'[1]Fuel Shares'!AY193</f>
        <v>0</v>
      </c>
      <c r="AT68" s="230">
        <f>'[1]Fuel Shares'!AZ193</f>
        <v>0</v>
      </c>
      <c r="AU68" s="230">
        <f>'[1]Fuel Shares'!BA193</f>
        <v>0</v>
      </c>
      <c r="AV68" s="230">
        <f>'[1]Fuel Shares'!BB193</f>
        <v>0</v>
      </c>
      <c r="AW68" s="230">
        <f>'[1]Fuel Shares'!BC193</f>
        <v>0</v>
      </c>
      <c r="AX68" s="230">
        <f>'[1]Fuel Shares'!BD193</f>
        <v>0</v>
      </c>
      <c r="AY68" s="230">
        <f>'[1]Fuel Shares'!BE193</f>
        <v>0</v>
      </c>
      <c r="AZ68" s="230">
        <f>'[1]Fuel Shares'!BF193</f>
        <v>0</v>
      </c>
      <c r="BA68" s="230">
        <f>'[1]Fuel Shares'!BG193</f>
        <v>0</v>
      </c>
      <c r="BB68" s="230">
        <f>'[1]Fuel Shares'!BH193</f>
        <v>0</v>
      </c>
    </row>
    <row r="69" spans="1:54" x14ac:dyDescent="0.2">
      <c r="A69" s="308"/>
      <c r="D69" s="230"/>
      <c r="E69" s="230"/>
      <c r="F69" s="230"/>
      <c r="G69" s="230"/>
      <c r="H69" s="230"/>
      <c r="I69" s="230"/>
      <c r="J69" s="230"/>
      <c r="K69" s="230"/>
      <c r="L69" s="230"/>
      <c r="M69" s="230"/>
      <c r="N69" s="230"/>
      <c r="O69" s="230"/>
      <c r="P69" s="230"/>
      <c r="Q69" s="230"/>
      <c r="R69" s="230"/>
      <c r="S69" s="230"/>
      <c r="T69" s="230"/>
      <c r="U69" s="230"/>
      <c r="V69" s="230"/>
      <c r="W69" s="230"/>
      <c r="X69" s="230"/>
      <c r="Y69" s="230"/>
      <c r="Z69" s="230"/>
      <c r="AA69" s="230"/>
      <c r="AB69" s="230"/>
      <c r="AC69" s="230"/>
      <c r="AD69" s="230"/>
      <c r="AE69" s="230"/>
      <c r="AF69" s="230"/>
      <c r="AG69" s="230"/>
      <c r="AH69" s="230"/>
      <c r="AI69" s="230"/>
      <c r="AJ69" s="230"/>
      <c r="AK69" s="230"/>
      <c r="AL69" s="230"/>
      <c r="AM69" s="230"/>
      <c r="AN69" s="230"/>
      <c r="AO69" s="230"/>
      <c r="AP69" s="230"/>
      <c r="AQ69" s="230"/>
      <c r="AR69" s="230"/>
      <c r="AS69" s="230"/>
      <c r="AT69" s="230"/>
      <c r="AU69" s="230"/>
      <c r="AV69" s="230"/>
      <c r="AW69" s="230"/>
      <c r="AX69" s="230"/>
      <c r="AY69" s="230"/>
      <c r="AZ69" s="230"/>
      <c r="BA69" s="230"/>
      <c r="BB69" s="230"/>
    </row>
    <row r="70" spans="1:54" x14ac:dyDescent="0.2">
      <c r="A70" s="308"/>
      <c r="B70" s="227" t="s">
        <v>1009</v>
      </c>
      <c r="C70" s="229" t="s">
        <v>2313</v>
      </c>
      <c r="D70" s="230">
        <f>'[1]Fuel Shares'!J201</f>
        <v>1</v>
      </c>
      <c r="E70" s="230">
        <f>'[1]Fuel Shares'!K201</f>
        <v>1</v>
      </c>
      <c r="F70" s="230">
        <f>'[1]Fuel Shares'!L201</f>
        <v>1</v>
      </c>
      <c r="G70" s="230">
        <f>'[1]Fuel Shares'!M201</f>
        <v>1</v>
      </c>
      <c r="H70" s="230">
        <f>'[1]Fuel Shares'!N201</f>
        <v>1</v>
      </c>
      <c r="I70" s="230">
        <f>'[1]Fuel Shares'!O201</f>
        <v>0.94452102510189928</v>
      </c>
      <c r="J70" s="230">
        <f>'[1]Fuel Shares'!P201</f>
        <v>0.96908005012286602</v>
      </c>
      <c r="K70" s="230">
        <f>'[1]Fuel Shares'!Q201</f>
        <v>0.95340316272049042</v>
      </c>
      <c r="L70" s="230">
        <f>'[1]Fuel Shares'!R201</f>
        <v>0.94869821726304981</v>
      </c>
      <c r="M70" s="230">
        <f>'[1]Fuel Shares'!S201</f>
        <v>0.92989782768843254</v>
      </c>
      <c r="N70" s="230">
        <f>'[1]Fuel Shares'!T201</f>
        <v>0.9333784957004585</v>
      </c>
      <c r="O70" s="230">
        <f>'[1]Fuel Shares'!U201</f>
        <v>0.92922157598108868</v>
      </c>
      <c r="P70" s="230">
        <f>'[1]Fuel Shares'!V201</f>
        <v>0.93042449641313929</v>
      </c>
      <c r="Q70" s="230">
        <f>'[1]Fuel Shares'!W201</f>
        <v>0.93802214286195484</v>
      </c>
      <c r="R70" s="230">
        <f>'[1]Fuel Shares'!X201</f>
        <v>0.93041179403555829</v>
      </c>
      <c r="S70" s="230">
        <f>'[1]Fuel Shares'!Y201</f>
        <v>0.92902767920510998</v>
      </c>
      <c r="T70" s="230">
        <f>'[1]Fuel Shares'!Z201</f>
        <v>0.9257739160808629</v>
      </c>
      <c r="U70" s="230">
        <f>'[1]Fuel Shares'!AA201</f>
        <v>0.92252207029758082</v>
      </c>
      <c r="V70" s="230">
        <f>'[1]Fuel Shares'!AB201</f>
        <v>0.91927214016101932</v>
      </c>
      <c r="W70" s="230">
        <f>'[1]Fuel Shares'!AC201</f>
        <v>0.91602412397892974</v>
      </c>
      <c r="X70" s="230">
        <f>'[1]Fuel Shares'!AD201</f>
        <v>0.91277802006105524</v>
      </c>
      <c r="Y70" s="230">
        <f>'[1]Fuel Shares'!AE201</f>
        <v>0.90403104405314072</v>
      </c>
      <c r="Z70" s="230">
        <f>'[1]Fuel Shares'!AF201</f>
        <v>0.89034057569998182</v>
      </c>
      <c r="AA70" s="230">
        <f>'[1]Fuel Shares'!AG201</f>
        <v>0.87426271702776281</v>
      </c>
      <c r="AB70" s="230">
        <f>'[1]Fuel Shares'!AH201</f>
        <v>0.85833046078241304</v>
      </c>
      <c r="AC70" s="230">
        <f>'[1]Fuel Shares'!AI201</f>
        <v>0.84504859839414004</v>
      </c>
      <c r="AD70" s="230">
        <f>'[1]Fuel Shares'!AJ201</f>
        <v>0.83623794742144975</v>
      </c>
      <c r="AE70" s="230">
        <f>'[1]Fuel Shares'!AK201</f>
        <v>0.8310691678529023</v>
      </c>
      <c r="AF70" s="230">
        <f>'[1]Fuel Shares'!AL201</f>
        <v>0.82806322746598238</v>
      </c>
      <c r="AG70" s="230">
        <f>'[1]Fuel Shares'!AM201</f>
        <v>0.82574845377654782</v>
      </c>
      <c r="AH70" s="230">
        <f>'[1]Fuel Shares'!AN201</f>
        <v>0.8226566893031706</v>
      </c>
      <c r="AI70" s="230">
        <f>'[1]Fuel Shares'!AO201</f>
        <v>0.81769118396684481</v>
      </c>
      <c r="AJ70" s="230">
        <f>'[1]Fuel Shares'!AP201</f>
        <v>0.81122980628484676</v>
      </c>
      <c r="AK70" s="230">
        <f>'[1]Fuel Shares'!AQ201</f>
        <v>0.80401697532978289</v>
      </c>
      <c r="AL70" s="230">
        <f>'[1]Fuel Shares'!AR201</f>
        <v>0.79679381187228626</v>
      </c>
      <c r="AM70" s="230">
        <f>'[1]Fuel Shares'!AS201</f>
        <v>0.79029762642788992</v>
      </c>
      <c r="AN70" s="230">
        <f>'[1]Fuel Shares'!AT201</f>
        <v>0.7849717306683347</v>
      </c>
      <c r="AO70" s="230">
        <f>'[1]Fuel Shares'!AU201</f>
        <v>0.7800965291898313</v>
      </c>
      <c r="AP70" s="230">
        <f>'[1]Fuel Shares'!AV201</f>
        <v>0.77466519041598969</v>
      </c>
      <c r="AQ70" s="230">
        <f>'[1]Fuel Shares'!AW201</f>
        <v>0.76767504667511066</v>
      </c>
      <c r="AR70" s="230">
        <f>'[1]Fuel Shares'!AX201</f>
        <v>0.75812953507121739</v>
      </c>
      <c r="AS70" s="230">
        <f>'[1]Fuel Shares'!AY201</f>
        <v>0.74530869586199222</v>
      </c>
      <c r="AT70" s="230">
        <f>'[1]Fuel Shares'!AZ201</f>
        <v>0.72956836570174899</v>
      </c>
      <c r="AU70" s="230">
        <f>'[1]Fuel Shares'!BA201</f>
        <v>0.71153062310215032</v>
      </c>
      <c r="AV70" s="230">
        <f>'[1]Fuel Shares'!BB201</f>
        <v>0.69181301186752409</v>
      </c>
      <c r="AW70" s="230">
        <f>'[1]Fuel Shares'!BC201</f>
        <v>0.671026323225968</v>
      </c>
      <c r="AX70" s="230">
        <f>'[1]Fuel Shares'!BD201</f>
        <v>0.64988236229224594</v>
      </c>
      <c r="AY70" s="230">
        <f>'[1]Fuel Shares'!BE201</f>
        <v>0.62951758557085424</v>
      </c>
      <c r="AZ70" s="230">
        <f>'[1]Fuel Shares'!BF201</f>
        <v>0.61116001008277476</v>
      </c>
      <c r="BA70" s="230">
        <f>'[1]Fuel Shares'!BG201</f>
        <v>0.5960223571864387</v>
      </c>
      <c r="BB70" s="230">
        <f>'[1]Fuel Shares'!BH201</f>
        <v>0.58530805687203813</v>
      </c>
    </row>
    <row r="71" spans="1:54" x14ac:dyDescent="0.2">
      <c r="A71" s="308"/>
      <c r="B71" s="227" t="s">
        <v>1010</v>
      </c>
      <c r="C71" s="229" t="s">
        <v>2313</v>
      </c>
      <c r="D71" s="230">
        <f>'[1]Fuel Shares'!J202</f>
        <v>0</v>
      </c>
      <c r="E71" s="230">
        <f>'[1]Fuel Shares'!K202</f>
        <v>0</v>
      </c>
      <c r="F71" s="230">
        <f>'[1]Fuel Shares'!L202</f>
        <v>0</v>
      </c>
      <c r="G71" s="230">
        <f>'[1]Fuel Shares'!M202</f>
        <v>0</v>
      </c>
      <c r="H71" s="230">
        <f>'[1]Fuel Shares'!N202</f>
        <v>0</v>
      </c>
      <c r="I71" s="230">
        <f>'[1]Fuel Shares'!O202</f>
        <v>5.5478974898100719E-2</v>
      </c>
      <c r="J71" s="230">
        <f>'[1]Fuel Shares'!P202</f>
        <v>3.0919949877133979E-2</v>
      </c>
      <c r="K71" s="230">
        <f>'[1]Fuel Shares'!Q202</f>
        <v>4.6596837279509584E-2</v>
      </c>
      <c r="L71" s="230">
        <f>'[1]Fuel Shares'!R202</f>
        <v>5.1301782736950186E-2</v>
      </c>
      <c r="M71" s="230">
        <f>'[1]Fuel Shares'!S202</f>
        <v>7.0102172311567457E-2</v>
      </c>
      <c r="N71" s="230">
        <f>'[1]Fuel Shares'!T202</f>
        <v>6.6621504299541501E-2</v>
      </c>
      <c r="O71" s="230">
        <f>'[1]Fuel Shares'!U202</f>
        <v>7.0778424018911323E-2</v>
      </c>
      <c r="P71" s="230">
        <f>'[1]Fuel Shares'!V202</f>
        <v>6.957550358686071E-2</v>
      </c>
      <c r="Q71" s="230">
        <f>'[1]Fuel Shares'!W202</f>
        <v>6.1977857138045156E-2</v>
      </c>
      <c r="R71" s="230">
        <f>'[1]Fuel Shares'!X202</f>
        <v>6.9588205964441707E-2</v>
      </c>
      <c r="S71" s="230">
        <f>'[1]Fuel Shares'!Y202</f>
        <v>7.097232079489002E-2</v>
      </c>
      <c r="T71" s="230">
        <f>'[1]Fuel Shares'!Z202</f>
        <v>7.4226083919137098E-2</v>
      </c>
      <c r="U71" s="230">
        <f>'[1]Fuel Shares'!AA202</f>
        <v>7.7477929702419179E-2</v>
      </c>
      <c r="V71" s="230">
        <f>'[1]Fuel Shares'!AB202</f>
        <v>8.0727859838980676E-2</v>
      </c>
      <c r="W71" s="230">
        <f>'[1]Fuel Shares'!AC202</f>
        <v>8.3975876021070262E-2</v>
      </c>
      <c r="X71" s="230">
        <f>'[1]Fuel Shares'!AD202</f>
        <v>8.722197993894476E-2</v>
      </c>
      <c r="Y71" s="230">
        <f>'[1]Fuel Shares'!AE202</f>
        <v>9.596895594685928E-2</v>
      </c>
      <c r="Z71" s="230">
        <f>'[1]Fuel Shares'!AF202</f>
        <v>0.10965942430001818</v>
      </c>
      <c r="AA71" s="230">
        <f>'[1]Fuel Shares'!AG202</f>
        <v>0.12573728297223719</v>
      </c>
      <c r="AB71" s="230">
        <f>'[1]Fuel Shares'!AH202</f>
        <v>0.14166953921758696</v>
      </c>
      <c r="AC71" s="230">
        <f>'[1]Fuel Shares'!AI202</f>
        <v>0.15495140160585996</v>
      </c>
      <c r="AD71" s="230">
        <f>'[1]Fuel Shares'!AJ202</f>
        <v>0.16376205257855025</v>
      </c>
      <c r="AE71" s="230">
        <f>'[1]Fuel Shares'!AK202</f>
        <v>0.1689308321470977</v>
      </c>
      <c r="AF71" s="230">
        <f>'[1]Fuel Shares'!AL202</f>
        <v>0.17193677253401762</v>
      </c>
      <c r="AG71" s="230">
        <f>'[1]Fuel Shares'!AM202</f>
        <v>0.17425154622345218</v>
      </c>
      <c r="AH71" s="230">
        <f>'[1]Fuel Shares'!AN202</f>
        <v>0.1773433106968294</v>
      </c>
      <c r="AI71" s="230">
        <f>'[1]Fuel Shares'!AO202</f>
        <v>0.18230881603315519</v>
      </c>
      <c r="AJ71" s="230">
        <f>'[1]Fuel Shares'!AP202</f>
        <v>0.18877019371515324</v>
      </c>
      <c r="AK71" s="230">
        <f>'[1]Fuel Shares'!AQ202</f>
        <v>0.19598302467021711</v>
      </c>
      <c r="AL71" s="230">
        <f>'[1]Fuel Shares'!AR202</f>
        <v>0.20320618812771374</v>
      </c>
      <c r="AM71" s="230">
        <f>'[1]Fuel Shares'!AS202</f>
        <v>0.20970237357211008</v>
      </c>
      <c r="AN71" s="230">
        <f>'[1]Fuel Shares'!AT202</f>
        <v>0.2150282693316653</v>
      </c>
      <c r="AO71" s="230">
        <f>'[1]Fuel Shares'!AU202</f>
        <v>0.2199034708101687</v>
      </c>
      <c r="AP71" s="230">
        <f>'[1]Fuel Shares'!AV202</f>
        <v>0.22533480958401031</v>
      </c>
      <c r="AQ71" s="230">
        <f>'[1]Fuel Shares'!AW202</f>
        <v>0.23232495332488934</v>
      </c>
      <c r="AR71" s="230">
        <f>'[1]Fuel Shares'!AX202</f>
        <v>0.24187046492878261</v>
      </c>
      <c r="AS71" s="230">
        <f>'[1]Fuel Shares'!AY202</f>
        <v>0.25469130413800778</v>
      </c>
      <c r="AT71" s="230">
        <f>'[1]Fuel Shares'!AZ202</f>
        <v>0.27043163429825101</v>
      </c>
      <c r="AU71" s="230">
        <f>'[1]Fuel Shares'!BA202</f>
        <v>0.28846937689784968</v>
      </c>
      <c r="AV71" s="230">
        <f>'[1]Fuel Shares'!BB202</f>
        <v>0.30818698813247591</v>
      </c>
      <c r="AW71" s="230">
        <f>'[1]Fuel Shares'!BC202</f>
        <v>0.328973676774032</v>
      </c>
      <c r="AX71" s="230">
        <f>'[1]Fuel Shares'!BD202</f>
        <v>0.35011763770775406</v>
      </c>
      <c r="AY71" s="230">
        <f>'[1]Fuel Shares'!BE202</f>
        <v>0.37048241442914576</v>
      </c>
      <c r="AZ71" s="230">
        <f>'[1]Fuel Shares'!BF202</f>
        <v>0.38883998991722524</v>
      </c>
      <c r="BA71" s="230">
        <f>'[1]Fuel Shares'!BG202</f>
        <v>0.4039776428135613</v>
      </c>
      <c r="BB71" s="230">
        <f>'[1]Fuel Shares'!BH202</f>
        <v>0.41469194312796187</v>
      </c>
    </row>
    <row r="72" spans="1:54" x14ac:dyDescent="0.2">
      <c r="A72" s="308"/>
      <c r="D72" s="230"/>
      <c r="E72" s="230"/>
      <c r="F72" s="230"/>
      <c r="G72" s="230"/>
      <c r="H72" s="230"/>
      <c r="I72" s="230"/>
      <c r="J72" s="230"/>
      <c r="K72" s="230"/>
      <c r="L72" s="230"/>
      <c r="M72" s="230"/>
      <c r="N72" s="230"/>
      <c r="O72" s="230"/>
      <c r="P72" s="230"/>
      <c r="Q72" s="230"/>
      <c r="R72" s="230"/>
      <c r="S72" s="230"/>
      <c r="T72" s="230"/>
      <c r="U72" s="230"/>
      <c r="V72" s="230"/>
      <c r="W72" s="230"/>
      <c r="X72" s="230"/>
      <c r="Y72" s="230"/>
      <c r="Z72" s="230"/>
      <c r="AA72" s="230"/>
      <c r="AB72" s="230"/>
      <c r="AC72" s="230"/>
      <c r="AD72" s="230"/>
      <c r="AE72" s="230"/>
      <c r="AF72" s="230"/>
      <c r="AG72" s="230"/>
      <c r="AH72" s="230"/>
      <c r="AI72" s="230"/>
      <c r="AJ72" s="230"/>
      <c r="AK72" s="230"/>
      <c r="AL72" s="230"/>
      <c r="AM72" s="230"/>
      <c r="AN72" s="230"/>
      <c r="AO72" s="230"/>
      <c r="AP72" s="230"/>
      <c r="AQ72" s="230"/>
      <c r="AR72" s="230"/>
      <c r="AS72" s="230"/>
      <c r="AT72" s="230"/>
      <c r="AU72" s="230"/>
      <c r="AV72" s="230"/>
      <c r="AW72" s="230"/>
      <c r="AX72" s="230"/>
      <c r="AY72" s="230"/>
      <c r="AZ72" s="230"/>
      <c r="BA72" s="230"/>
      <c r="BB72" s="230"/>
    </row>
    <row r="73" spans="1:54" x14ac:dyDescent="0.2">
      <c r="A73" s="308"/>
      <c r="B73" s="227" t="s">
        <v>1004</v>
      </c>
      <c r="C73" s="229" t="s">
        <v>2313</v>
      </c>
      <c r="D73" s="230">
        <f>'[1]Fuel Shares'!J210</f>
        <v>1</v>
      </c>
      <c r="E73" s="230">
        <f>'[1]Fuel Shares'!K210</f>
        <v>1</v>
      </c>
      <c r="F73" s="230">
        <f>'[1]Fuel Shares'!L210</f>
        <v>1</v>
      </c>
      <c r="G73" s="230">
        <f>'[1]Fuel Shares'!M210</f>
        <v>1</v>
      </c>
      <c r="H73" s="230">
        <f>'[1]Fuel Shares'!N210</f>
        <v>1</v>
      </c>
      <c r="I73" s="230">
        <f>'[1]Fuel Shares'!O210</f>
        <v>0.94637967286556945</v>
      </c>
      <c r="J73" s="230">
        <f>'[1]Fuel Shares'!P210</f>
        <v>0.97014193471869636</v>
      </c>
      <c r="K73" s="230">
        <f>'[1]Fuel Shares'!Q210</f>
        <v>0.95497842641216069</v>
      </c>
      <c r="L73" s="230">
        <f>'[1]Fuel Shares'!R210</f>
        <v>0.95042426672011771</v>
      </c>
      <c r="M73" s="230">
        <f>'[1]Fuel Shares'!S210</f>
        <v>0.93221121880322533</v>
      </c>
      <c r="N73" s="230">
        <f>'[1]Fuel Shares'!T210</f>
        <v>0.93558498048998895</v>
      </c>
      <c r="O73" s="230">
        <f>'[1]Fuel Shares'!U210</f>
        <v>0.93155564100261434</v>
      </c>
      <c r="P73" s="230">
        <f>'[1]Fuel Shares'!V210</f>
        <v>0.93272176477490798</v>
      </c>
      <c r="Q73" s="230">
        <f>'[1]Fuel Shares'!W210</f>
        <v>0.94008470387775556</v>
      </c>
      <c r="R73" s="230">
        <f>'[1]Fuel Shares'!X210</f>
        <v>0.93270945147602435</v>
      </c>
      <c r="S73" s="230">
        <f>'[1]Fuel Shares'!Y210</f>
        <v>0.93136766610220134</v>
      </c>
      <c r="T73" s="230">
        <f>'[1]Fuel Shares'!Z210</f>
        <v>0.92821289140307539</v>
      </c>
      <c r="U73" s="230">
        <f>'[1]Fuel Shares'!AA210</f>
        <v>0.92505924760520197</v>
      </c>
      <c r="V73" s="230">
        <f>'[1]Fuel Shares'!AB210</f>
        <v>0.92190673410059332</v>
      </c>
      <c r="W73" s="230">
        <f>'[1]Fuel Shares'!AC210</f>
        <v>0.91875535028169864</v>
      </c>
      <c r="X73" s="230">
        <f>'[1]Fuel Shares'!AD210</f>
        <v>0.91560509554140124</v>
      </c>
      <c r="Y73" s="230">
        <f>'[1]Fuel Shares'!AE210</f>
        <v>0.90711277924192724</v>
      </c>
      <c r="Z73" s="230">
        <f>'[1]Fuel Shares'!AF210</f>
        <v>0.8938102968796412</v>
      </c>
      <c r="AA73" s="230">
        <f>'[1]Fuel Shares'!AG210</f>
        <v>0.87817154623670246</v>
      </c>
      <c r="AB73" s="230">
        <f>'[1]Fuel Shares'!AH210</f>
        <v>0.86265677221718506</v>
      </c>
      <c r="AC73" s="230">
        <f>'[1]Fuel Shares'!AI210</f>
        <v>0.84970949255388772</v>
      </c>
      <c r="AD73" s="230">
        <f>'[1]Fuel Shares'!AJ210</f>
        <v>0.84111403406923158</v>
      </c>
      <c r="AE73" s="230">
        <f>'[1]Fuel Shares'!AK210</f>
        <v>0.83606898702465238</v>
      </c>
      <c r="AF73" s="230">
        <f>'[1]Fuel Shares'!AL210</f>
        <v>0.83313414991355228</v>
      </c>
      <c r="AG73" s="230">
        <f>'[1]Fuel Shares'!AM210</f>
        <v>0.83087370214349565</v>
      </c>
      <c r="AH73" s="230">
        <f>'[1]Fuel Shares'!AN210</f>
        <v>0.82785391745226966</v>
      </c>
      <c r="AI73" s="230">
        <f>'[1]Fuel Shares'!AO210</f>
        <v>0.82300262239917965</v>
      </c>
      <c r="AJ73" s="230">
        <f>'[1]Fuel Shares'!AP210</f>
        <v>0.81668729040254218</v>
      </c>
      <c r="AK73" s="230">
        <f>'[1]Fuel Shares'!AQ210</f>
        <v>0.80963405371739616</v>
      </c>
      <c r="AL73" s="230">
        <f>'[1]Fuel Shares'!AR210</f>
        <v>0.80256707738884592</v>
      </c>
      <c r="AM73" s="230">
        <f>'[1]Fuel Shares'!AS210</f>
        <v>0.79620824972570114</v>
      </c>
      <c r="AN73" s="230">
        <f>'[1]Fuel Shares'!AT210</f>
        <v>0.79099276820073694</v>
      </c>
      <c r="AO73" s="230">
        <f>'[1]Fuel Shares'!AU210</f>
        <v>0.78621689979748899</v>
      </c>
      <c r="AP73" s="230">
        <f>'[1]Fuel Shares'!AV210</f>
        <v>0.78089426862694056</v>
      </c>
      <c r="AQ73" s="230">
        <f>'[1]Fuel Shares'!AW210</f>
        <v>0.7740409946184087</v>
      </c>
      <c r="AR73" s="230">
        <f>'[1]Fuel Shares'!AX210</f>
        <v>0.76467686235816479</v>
      </c>
      <c r="AS73" s="230">
        <f>'[1]Fuel Shares'!AY210</f>
        <v>0.75208958988001284</v>
      </c>
      <c r="AT73" s="230">
        <f>'[1]Fuel Shares'!AZ210</f>
        <v>0.73662023738042826</v>
      </c>
      <c r="AU73" s="230">
        <f>'[1]Fuel Shares'!BA210</f>
        <v>0.71887160764548796</v>
      </c>
      <c r="AV73" s="230">
        <f>'[1]Fuel Shares'!BB210</f>
        <v>0.69944381758374341</v>
      </c>
      <c r="AW73" s="230">
        <f>'[1]Fuel Shares'!BC210</f>
        <v>0.67893295107559093</v>
      </c>
      <c r="AX73" s="230">
        <f>'[1]Fuel Shares'!BD210</f>
        <v>0.65803819585662571</v>
      </c>
      <c r="AY73" s="230">
        <f>'[1]Fuel Shares'!BE210</f>
        <v>0.63788347678624391</v>
      </c>
      <c r="AZ73" s="230">
        <f>'[1]Fuel Shares'!BF210</f>
        <v>0.61969000309401767</v>
      </c>
      <c r="BA73" s="230">
        <f>'[1]Fuel Shares'!BG210</f>
        <v>0.60466962168555072</v>
      </c>
      <c r="BB73" s="230">
        <f>'[1]Fuel Shares'!BH210</f>
        <v>0.59402845083632949</v>
      </c>
    </row>
    <row r="74" spans="1:54" x14ac:dyDescent="0.2">
      <c r="A74" s="308"/>
      <c r="B74" s="227" t="s">
        <v>1005</v>
      </c>
      <c r="C74" s="229" t="s">
        <v>2313</v>
      </c>
      <c r="D74" s="230">
        <f>'[1]Fuel Shares'!J211</f>
        <v>0</v>
      </c>
      <c r="E74" s="230">
        <f>'[1]Fuel Shares'!K211</f>
        <v>0</v>
      </c>
      <c r="F74" s="230">
        <f>'[1]Fuel Shares'!L211</f>
        <v>0</v>
      </c>
      <c r="G74" s="230">
        <f>'[1]Fuel Shares'!M211</f>
        <v>0</v>
      </c>
      <c r="H74" s="230">
        <f>'[1]Fuel Shares'!N211</f>
        <v>0</v>
      </c>
      <c r="I74" s="230">
        <f>'[1]Fuel Shares'!O211</f>
        <v>5.3620327134430545E-2</v>
      </c>
      <c r="J74" s="230">
        <f>'[1]Fuel Shares'!P211</f>
        <v>2.9858065281303636E-2</v>
      </c>
      <c r="K74" s="230">
        <f>'[1]Fuel Shares'!Q211</f>
        <v>4.5021573587839314E-2</v>
      </c>
      <c r="L74" s="230">
        <f>'[1]Fuel Shares'!R211</f>
        <v>4.9575733279882295E-2</v>
      </c>
      <c r="M74" s="230">
        <f>'[1]Fuel Shares'!S211</f>
        <v>6.7788781196774672E-2</v>
      </c>
      <c r="N74" s="230">
        <f>'[1]Fuel Shares'!T211</f>
        <v>6.4415019510011051E-2</v>
      </c>
      <c r="O74" s="230">
        <f>'[1]Fuel Shares'!U211</f>
        <v>6.8444358997385657E-2</v>
      </c>
      <c r="P74" s="230">
        <f>'[1]Fuel Shares'!V211</f>
        <v>6.727823522509202E-2</v>
      </c>
      <c r="Q74" s="230">
        <f>'[1]Fuel Shares'!W211</f>
        <v>5.9915296122244444E-2</v>
      </c>
      <c r="R74" s="230">
        <f>'[1]Fuel Shares'!X211</f>
        <v>6.7290548523975646E-2</v>
      </c>
      <c r="S74" s="230">
        <f>'[1]Fuel Shares'!Y211</f>
        <v>6.8632333897798659E-2</v>
      </c>
      <c r="T74" s="230">
        <f>'[1]Fuel Shares'!Z211</f>
        <v>7.1787108596924609E-2</v>
      </c>
      <c r="U74" s="230">
        <f>'[1]Fuel Shares'!AA211</f>
        <v>7.4940752394798027E-2</v>
      </c>
      <c r="V74" s="230">
        <f>'[1]Fuel Shares'!AB211</f>
        <v>7.8093265899406683E-2</v>
      </c>
      <c r="W74" s="230">
        <f>'[1]Fuel Shares'!AC211</f>
        <v>8.1244649718301365E-2</v>
      </c>
      <c r="X74" s="230">
        <f>'[1]Fuel Shares'!AD211</f>
        <v>8.4394904458598763E-2</v>
      </c>
      <c r="Y74" s="230">
        <f>'[1]Fuel Shares'!AE211</f>
        <v>9.2887220758072764E-2</v>
      </c>
      <c r="Z74" s="230">
        <f>'[1]Fuel Shares'!AF211</f>
        <v>0.1061897031203588</v>
      </c>
      <c r="AA74" s="230">
        <f>'[1]Fuel Shares'!AG211</f>
        <v>0.12182845376329754</v>
      </c>
      <c r="AB74" s="230">
        <f>'[1]Fuel Shares'!AH211</f>
        <v>0.13734322778281494</v>
      </c>
      <c r="AC74" s="230">
        <f>'[1]Fuel Shares'!AI211</f>
        <v>0.15029050744611228</v>
      </c>
      <c r="AD74" s="230">
        <f>'[1]Fuel Shares'!AJ211</f>
        <v>0.15888596593076842</v>
      </c>
      <c r="AE74" s="230">
        <f>'[1]Fuel Shares'!AK211</f>
        <v>0.16393101297534762</v>
      </c>
      <c r="AF74" s="230">
        <f>'[1]Fuel Shares'!AL211</f>
        <v>0.16686585008644772</v>
      </c>
      <c r="AG74" s="230">
        <f>'[1]Fuel Shares'!AM211</f>
        <v>0.16912629785650435</v>
      </c>
      <c r="AH74" s="230">
        <f>'[1]Fuel Shares'!AN211</f>
        <v>0.17214608254773034</v>
      </c>
      <c r="AI74" s="230">
        <f>'[1]Fuel Shares'!AO211</f>
        <v>0.17699737760082035</v>
      </c>
      <c r="AJ74" s="230">
        <f>'[1]Fuel Shares'!AP211</f>
        <v>0.18331270959745782</v>
      </c>
      <c r="AK74" s="230">
        <f>'[1]Fuel Shares'!AQ211</f>
        <v>0.19036594628260384</v>
      </c>
      <c r="AL74" s="230">
        <f>'[1]Fuel Shares'!AR211</f>
        <v>0.19743292261115408</v>
      </c>
      <c r="AM74" s="230">
        <f>'[1]Fuel Shares'!AS211</f>
        <v>0.20379175027429886</v>
      </c>
      <c r="AN74" s="230">
        <f>'[1]Fuel Shares'!AT211</f>
        <v>0.20900723179926306</v>
      </c>
      <c r="AO74" s="230">
        <f>'[1]Fuel Shares'!AU211</f>
        <v>0.21378310020251101</v>
      </c>
      <c r="AP74" s="230">
        <f>'[1]Fuel Shares'!AV211</f>
        <v>0.21910573137305944</v>
      </c>
      <c r="AQ74" s="230">
        <f>'[1]Fuel Shares'!AW211</f>
        <v>0.2259590053815913</v>
      </c>
      <c r="AR74" s="230">
        <f>'[1]Fuel Shares'!AX211</f>
        <v>0.23532313764183521</v>
      </c>
      <c r="AS74" s="230">
        <f>'[1]Fuel Shares'!AY211</f>
        <v>0.24791041011998716</v>
      </c>
      <c r="AT74" s="230">
        <f>'[1]Fuel Shares'!AZ211</f>
        <v>0.26337976261957174</v>
      </c>
      <c r="AU74" s="230">
        <f>'[1]Fuel Shares'!BA211</f>
        <v>0.28112839235451204</v>
      </c>
      <c r="AV74" s="230">
        <f>'[1]Fuel Shares'!BB211</f>
        <v>0.30055618241625659</v>
      </c>
      <c r="AW74" s="230">
        <f>'[1]Fuel Shares'!BC211</f>
        <v>0.32106704892440907</v>
      </c>
      <c r="AX74" s="230">
        <f>'[1]Fuel Shares'!BD211</f>
        <v>0.34196180414337429</v>
      </c>
      <c r="AY74" s="230">
        <f>'[1]Fuel Shares'!BE211</f>
        <v>0.36211652321375609</v>
      </c>
      <c r="AZ74" s="230">
        <f>'[1]Fuel Shares'!BF211</f>
        <v>0.38030999690598233</v>
      </c>
      <c r="BA74" s="230">
        <f>'[1]Fuel Shares'!BG211</f>
        <v>0.39533037831444928</v>
      </c>
      <c r="BB74" s="230">
        <f>'[1]Fuel Shares'!BH211</f>
        <v>0.40597154916367051</v>
      </c>
    </row>
    <row r="75" spans="1:54" x14ac:dyDescent="0.2">
      <c r="A75" s="308"/>
      <c r="D75" s="230"/>
      <c r="E75" s="230"/>
      <c r="F75" s="230"/>
      <c r="G75" s="230"/>
      <c r="H75" s="230"/>
      <c r="I75" s="230"/>
      <c r="J75" s="230"/>
      <c r="K75" s="230"/>
      <c r="L75" s="230"/>
      <c r="M75" s="230"/>
      <c r="N75" s="230"/>
      <c r="O75" s="230"/>
      <c r="P75" s="230"/>
      <c r="Q75" s="230"/>
      <c r="R75" s="230"/>
      <c r="S75" s="230"/>
      <c r="T75" s="230"/>
      <c r="U75" s="230"/>
      <c r="V75" s="230"/>
      <c r="W75" s="230"/>
      <c r="X75" s="230"/>
      <c r="Y75" s="230"/>
      <c r="Z75" s="230"/>
      <c r="AA75" s="230"/>
      <c r="AB75" s="230"/>
      <c r="AC75" s="230"/>
      <c r="AD75" s="230"/>
      <c r="AE75" s="230"/>
      <c r="AF75" s="230"/>
      <c r="AG75" s="230"/>
      <c r="AH75" s="230"/>
      <c r="AI75" s="230"/>
      <c r="AJ75" s="230"/>
      <c r="AK75" s="230"/>
      <c r="AL75" s="230"/>
      <c r="AM75" s="230"/>
      <c r="AN75" s="230"/>
      <c r="AO75" s="230"/>
      <c r="AP75" s="230"/>
      <c r="AQ75" s="230"/>
      <c r="AR75" s="230"/>
      <c r="AS75" s="230"/>
      <c r="AT75" s="230"/>
      <c r="AU75" s="230"/>
      <c r="AV75" s="230"/>
      <c r="AW75" s="230"/>
      <c r="AX75" s="230"/>
      <c r="AY75" s="230"/>
      <c r="AZ75" s="230"/>
      <c r="BA75" s="230"/>
      <c r="BB75" s="230"/>
    </row>
    <row r="76" spans="1:54" x14ac:dyDescent="0.2">
      <c r="A76" s="308"/>
      <c r="B76" s="227" t="s">
        <v>1013</v>
      </c>
      <c r="C76" s="229" t="s">
        <v>2313</v>
      </c>
      <c r="D76" s="230">
        <f>'[1]Fuel Shares'!J220</f>
        <v>1</v>
      </c>
      <c r="E76" s="230">
        <f>'[1]Fuel Shares'!K220</f>
        <v>1</v>
      </c>
      <c r="F76" s="230">
        <f>'[1]Fuel Shares'!L220</f>
        <v>1</v>
      </c>
      <c r="G76" s="230">
        <f>'[1]Fuel Shares'!M220</f>
        <v>1</v>
      </c>
      <c r="H76" s="230">
        <f>'[1]Fuel Shares'!N220</f>
        <v>1</v>
      </c>
      <c r="I76" s="230">
        <f>'[1]Fuel Shares'!O220</f>
        <v>0.94062776670981951</v>
      </c>
      <c r="J76" s="230">
        <f>'[1]Fuel Shares'!P220</f>
        <v>0.9690655315779052</v>
      </c>
      <c r="K76" s="230">
        <f>'[1]Fuel Shares'!Q220</f>
        <v>0.95334317628605536</v>
      </c>
      <c r="L76" s="230">
        <f>'[1]Fuel Shares'!R220</f>
        <v>0.9485175751009477</v>
      </c>
      <c r="M76" s="230">
        <f>'[1]Fuel Shares'!S220</f>
        <v>0.92988637169804889</v>
      </c>
      <c r="N76" s="230">
        <f>'[1]Fuel Shares'!T220</f>
        <v>0.93900312089932103</v>
      </c>
      <c r="O76" s="230">
        <f>'[1]Fuel Shares'!U220</f>
        <v>0.93414831537249221</v>
      </c>
      <c r="P76" s="230">
        <f>'[1]Fuel Shares'!V220</f>
        <v>0.92334743989959012</v>
      </c>
      <c r="Q76" s="230">
        <f>'[1]Fuel Shares'!W220</f>
        <v>1</v>
      </c>
      <c r="R76" s="230">
        <f>'[1]Fuel Shares'!X220</f>
        <v>1</v>
      </c>
      <c r="S76" s="230">
        <f>'[1]Fuel Shares'!Y220</f>
        <v>0.92360580595874708</v>
      </c>
      <c r="T76" s="230">
        <f>'[1]Fuel Shares'!Z220</f>
        <v>0.92360580595874719</v>
      </c>
      <c r="U76" s="230">
        <f>'[1]Fuel Shares'!AA220</f>
        <v>0.92360580595874697</v>
      </c>
      <c r="V76" s="230">
        <f>'[1]Fuel Shares'!AB220</f>
        <v>0.92360580595874719</v>
      </c>
      <c r="W76" s="230">
        <f>'[1]Fuel Shares'!AC220</f>
        <v>0.92360580595874708</v>
      </c>
      <c r="X76" s="230">
        <f>'[1]Fuel Shares'!AD220</f>
        <v>0.92360580595874719</v>
      </c>
      <c r="Y76" s="230">
        <f>'[1]Fuel Shares'!AE220</f>
        <v>0.92271178692709266</v>
      </c>
      <c r="Z76" s="230">
        <f>'[1]Fuel Shares'!AF220</f>
        <v>0.92081654648973821</v>
      </c>
      <c r="AA76" s="230">
        <f>'[1]Fuel Shares'!AG220</f>
        <v>0.91828573782619338</v>
      </c>
      <c r="AB76" s="230">
        <f>'[1]Fuel Shares'!AH220</f>
        <v>0.91548467233566455</v>
      </c>
      <c r="AC76" s="230">
        <f>'[1]Fuel Shares'!AI220</f>
        <v>0.91277802006105546</v>
      </c>
      <c r="AD76" s="230">
        <f>'[1]Fuel Shares'!AJ220</f>
        <v>0.91043833770996407</v>
      </c>
      <c r="AE76" s="230">
        <f>'[1]Fuel Shares'!AK220</f>
        <v>0.90837224075309997</v>
      </c>
      <c r="AF76" s="230">
        <f>'[1]Fuel Shares'!AL220</f>
        <v>0.90639518865329338</v>
      </c>
      <c r="AG76" s="230">
        <f>'[1]Fuel Shares'!AM220</f>
        <v>0.90432292188230234</v>
      </c>
      <c r="AH76" s="230">
        <f>'[1]Fuel Shares'!AN220</f>
        <v>0.90197146280361595</v>
      </c>
      <c r="AI76" s="230">
        <f>'[1]Fuel Shares'!AO220</f>
        <v>0.89920677845795227</v>
      </c>
      <c r="AJ76" s="230">
        <f>'[1]Fuel Shares'!AP220</f>
        <v>0.89609346848447358</v>
      </c>
      <c r="AK76" s="230">
        <f>'[1]Fuel Shares'!AQ220</f>
        <v>0.89274560473033937</v>
      </c>
      <c r="AL76" s="230">
        <f>'[1]Fuel Shares'!AR220</f>
        <v>0.88927702454502422</v>
      </c>
      <c r="AM76" s="230">
        <f>'[1]Fuel Shares'!AS220</f>
        <v>0.88580129425199872</v>
      </c>
      <c r="AN76" s="230">
        <f>'[1]Fuel Shares'!AT220</f>
        <v>0.88241090870672267</v>
      </c>
      <c r="AO76" s="230">
        <f>'[1]Fuel Shares'!AU220</f>
        <v>0.87911503684015646</v>
      </c>
      <c r="AP76" s="230">
        <f>'[1]Fuel Shares'!AV220</f>
        <v>0.87590206703140805</v>
      </c>
      <c r="AQ76" s="230">
        <f>'[1]Fuel Shares'!AW220</f>
        <v>0.8727604186468314</v>
      </c>
      <c r="AR76" s="230">
        <f>'[1]Fuel Shares'!AX220</f>
        <v>0.86967854039965264</v>
      </c>
      <c r="AS76" s="230">
        <f>'[1]Fuel Shares'!AY220</f>
        <v>0.86663560535471651</v>
      </c>
      <c r="AT76" s="230">
        <f>'[1]Fuel Shares'!AZ220</f>
        <v>0.8635736400484908</v>
      </c>
      <c r="AU76" s="230">
        <f>'[1]Fuel Shares'!BA220</f>
        <v>0.8604255076187638</v>
      </c>
      <c r="AV76" s="230">
        <f>'[1]Fuel Shares'!BB220</f>
        <v>0.85712422811609545</v>
      </c>
      <c r="AW76" s="230">
        <f>'[1]Fuel Shares'!BC220</f>
        <v>0.85360299300547626</v>
      </c>
      <c r="AX76" s="230">
        <f>'[1]Fuel Shares'!BD220</f>
        <v>0.84985295262874927</v>
      </c>
      <c r="AY76" s="230">
        <f>'[1]Fuel Shares'!BE220</f>
        <v>0.84609620765695193</v>
      </c>
      <c r="AZ76" s="230">
        <f>'[1]Fuel Shares'!BF220</f>
        <v>0.84261194872231371</v>
      </c>
      <c r="BA76" s="230">
        <f>'[1]Fuel Shares'!BG220</f>
        <v>0.83967868317453287</v>
      </c>
      <c r="BB76" s="230">
        <f>'[1]Fuel Shares'!BH220</f>
        <v>0.83757444504602041</v>
      </c>
    </row>
    <row r="77" spans="1:54" x14ac:dyDescent="0.2">
      <c r="A77" s="308"/>
      <c r="B77" s="231" t="s">
        <v>1014</v>
      </c>
      <c r="C77" s="229" t="s">
        <v>2313</v>
      </c>
      <c r="D77" s="230">
        <f>'[1]Fuel Shares'!J221</f>
        <v>0</v>
      </c>
      <c r="E77" s="230">
        <f>'[1]Fuel Shares'!K221</f>
        <v>0</v>
      </c>
      <c r="F77" s="230">
        <f>'[1]Fuel Shares'!L221</f>
        <v>0</v>
      </c>
      <c r="G77" s="230">
        <f>'[1]Fuel Shares'!M221</f>
        <v>0</v>
      </c>
      <c r="H77" s="230">
        <f>'[1]Fuel Shares'!N221</f>
        <v>0</v>
      </c>
      <c r="I77" s="230">
        <f>'[1]Fuel Shares'!O221</f>
        <v>5.9372233290180383E-2</v>
      </c>
      <c r="J77" s="230">
        <f>'[1]Fuel Shares'!P221</f>
        <v>3.093446842209471E-2</v>
      </c>
      <c r="K77" s="230">
        <f>'[1]Fuel Shares'!Q221</f>
        <v>4.6656823713944591E-2</v>
      </c>
      <c r="L77" s="230">
        <f>'[1]Fuel Shares'!R221</f>
        <v>5.14824248990522E-2</v>
      </c>
      <c r="M77" s="230">
        <f>'[1]Fuel Shares'!S221</f>
        <v>7.0113628301951184E-2</v>
      </c>
      <c r="N77" s="230">
        <f>'[1]Fuel Shares'!T221</f>
        <v>6.099687910067899E-2</v>
      </c>
      <c r="O77" s="230">
        <f>'[1]Fuel Shares'!U221</f>
        <v>6.5851684627507789E-2</v>
      </c>
      <c r="P77" s="230">
        <f>'[1]Fuel Shares'!V221</f>
        <v>7.6652560100409786E-2</v>
      </c>
      <c r="Q77" s="230">
        <f>'[1]Fuel Shares'!W221</f>
        <v>0</v>
      </c>
      <c r="R77" s="230">
        <f>'[1]Fuel Shares'!X221</f>
        <v>0</v>
      </c>
      <c r="S77" s="230">
        <f>'[1]Fuel Shares'!Y221</f>
        <v>7.6394194041253013E-2</v>
      </c>
      <c r="T77" s="230">
        <f>'[1]Fuel Shares'!Z221</f>
        <v>7.6394194041252819E-2</v>
      </c>
      <c r="U77" s="230">
        <f>'[1]Fuel Shares'!AA221</f>
        <v>7.6394194041252972E-2</v>
      </c>
      <c r="V77" s="230">
        <f>'[1]Fuel Shares'!AB221</f>
        <v>7.6394194041252791E-2</v>
      </c>
      <c r="W77" s="230">
        <f>'[1]Fuel Shares'!AC221</f>
        <v>7.639419404125293E-2</v>
      </c>
      <c r="X77" s="230">
        <f>'[1]Fuel Shares'!AD221</f>
        <v>7.6394194041252736E-2</v>
      </c>
      <c r="Y77" s="230">
        <f>'[1]Fuel Shares'!AE221</f>
        <v>7.7288213072907397E-2</v>
      </c>
      <c r="Z77" s="230">
        <f>'[1]Fuel Shares'!AF221</f>
        <v>7.9183453510261806E-2</v>
      </c>
      <c r="AA77" s="230">
        <f>'[1]Fuel Shares'!AG221</f>
        <v>8.1714262173806576E-2</v>
      </c>
      <c r="AB77" s="230">
        <f>'[1]Fuel Shares'!AH221</f>
        <v>8.4515327664335407E-2</v>
      </c>
      <c r="AC77" s="230">
        <f>'[1]Fuel Shares'!AI221</f>
        <v>8.7221979938944622E-2</v>
      </c>
      <c r="AD77" s="230">
        <f>'[1]Fuel Shares'!AJ221</f>
        <v>8.9561662290035982E-2</v>
      </c>
      <c r="AE77" s="230">
        <f>'[1]Fuel Shares'!AK221</f>
        <v>9.1627759246900004E-2</v>
      </c>
      <c r="AF77" s="230">
        <f>'[1]Fuel Shares'!AL221</f>
        <v>9.3604811346706562E-2</v>
      </c>
      <c r="AG77" s="230">
        <f>'[1]Fuel Shares'!AM221</f>
        <v>9.5677078117697587E-2</v>
      </c>
      <c r="AH77" s="230">
        <f>'[1]Fuel Shares'!AN221</f>
        <v>9.8028537196383991E-2</v>
      </c>
      <c r="AI77" s="230">
        <f>'[1]Fuel Shares'!AO221</f>
        <v>0.10079322154204774</v>
      </c>
      <c r="AJ77" s="230">
        <f>'[1]Fuel Shares'!AP221</f>
        <v>0.10390653151552637</v>
      </c>
      <c r="AK77" s="230">
        <f>'[1]Fuel Shares'!AQ221</f>
        <v>0.10725439526966073</v>
      </c>
      <c r="AL77" s="230">
        <f>'[1]Fuel Shares'!AR221</f>
        <v>0.11072297545497574</v>
      </c>
      <c r="AM77" s="230">
        <f>'[1]Fuel Shares'!AS221</f>
        <v>0.11419870574800131</v>
      </c>
      <c r="AN77" s="230">
        <f>'[1]Fuel Shares'!AT221</f>
        <v>0.11758909129327727</v>
      </c>
      <c r="AO77" s="230">
        <f>'[1]Fuel Shares'!AU221</f>
        <v>0.12088496315984362</v>
      </c>
      <c r="AP77" s="230">
        <f>'[1]Fuel Shares'!AV221</f>
        <v>0.12409793296859201</v>
      </c>
      <c r="AQ77" s="230">
        <f>'[1]Fuel Shares'!AW221</f>
        <v>0.12723958135316854</v>
      </c>
      <c r="AR77" s="230">
        <f>'[1]Fuel Shares'!AX221</f>
        <v>0.13032145960034741</v>
      </c>
      <c r="AS77" s="230">
        <f>'[1]Fuel Shares'!AY221</f>
        <v>0.13336439464528357</v>
      </c>
      <c r="AT77" s="230">
        <f>'[1]Fuel Shares'!AZ221</f>
        <v>0.1364263599515092</v>
      </c>
      <c r="AU77" s="230">
        <f>'[1]Fuel Shares'!BA221</f>
        <v>0.13957449238123626</v>
      </c>
      <c r="AV77" s="230">
        <f>'[1]Fuel Shares'!BB221</f>
        <v>0.14287577188390457</v>
      </c>
      <c r="AW77" s="230">
        <f>'[1]Fuel Shares'!BC221</f>
        <v>0.14639700699452371</v>
      </c>
      <c r="AX77" s="230">
        <f>'[1]Fuel Shares'!BD221</f>
        <v>0.1501470473712507</v>
      </c>
      <c r="AY77" s="230">
        <f>'[1]Fuel Shares'!BE221</f>
        <v>0.1539037923430481</v>
      </c>
      <c r="AZ77" s="230">
        <f>'[1]Fuel Shares'!BF221</f>
        <v>0.15738805127768629</v>
      </c>
      <c r="BA77" s="230">
        <f>'[1]Fuel Shares'!BG221</f>
        <v>0.1603213168254671</v>
      </c>
      <c r="BB77" s="230">
        <f>'[1]Fuel Shares'!BH221</f>
        <v>0.16242555495397953</v>
      </c>
    </row>
    <row r="78" spans="1:54" x14ac:dyDescent="0.2">
      <c r="A78" s="308"/>
      <c r="D78" s="230"/>
      <c r="E78" s="230"/>
      <c r="F78" s="230"/>
      <c r="G78" s="230"/>
      <c r="H78" s="230"/>
      <c r="I78" s="230"/>
      <c r="J78" s="230"/>
      <c r="K78" s="230"/>
      <c r="L78" s="230"/>
      <c r="M78" s="230"/>
      <c r="N78" s="230"/>
      <c r="O78" s="230"/>
      <c r="P78" s="230"/>
      <c r="Q78" s="230"/>
      <c r="R78" s="230"/>
      <c r="S78" s="230"/>
      <c r="T78" s="230"/>
      <c r="U78" s="230"/>
      <c r="V78" s="230"/>
      <c r="W78" s="230"/>
      <c r="X78" s="230"/>
      <c r="Y78" s="230"/>
      <c r="Z78" s="230"/>
      <c r="AA78" s="230"/>
      <c r="AB78" s="230"/>
      <c r="AC78" s="230"/>
      <c r="AD78" s="230"/>
      <c r="AE78" s="230"/>
      <c r="AF78" s="230"/>
      <c r="AG78" s="230"/>
      <c r="AH78" s="230"/>
      <c r="AI78" s="230"/>
      <c r="AJ78" s="230"/>
      <c r="AK78" s="230"/>
      <c r="AL78" s="230"/>
      <c r="AM78" s="230"/>
      <c r="AN78" s="230"/>
      <c r="AO78" s="230"/>
      <c r="AP78" s="230"/>
      <c r="AQ78" s="230"/>
      <c r="AR78" s="230"/>
      <c r="AS78" s="230"/>
      <c r="AT78" s="230"/>
      <c r="AU78" s="230"/>
      <c r="AV78" s="230"/>
      <c r="AW78" s="230"/>
      <c r="AX78" s="230"/>
      <c r="AY78" s="230"/>
      <c r="AZ78" s="230"/>
      <c r="BA78" s="230"/>
      <c r="BB78" s="230"/>
    </row>
    <row r="79" spans="1:54" x14ac:dyDescent="0.2">
      <c r="A79" s="308"/>
      <c r="B79" s="227" t="s">
        <v>1017</v>
      </c>
      <c r="C79" s="229" t="s">
        <v>2313</v>
      </c>
      <c r="D79" s="230">
        <f>'[1]Fuel Shares'!J230</f>
        <v>1</v>
      </c>
      <c r="E79" s="230">
        <f>'[1]Fuel Shares'!K230</f>
        <v>1</v>
      </c>
      <c r="F79" s="230">
        <f>'[1]Fuel Shares'!L230</f>
        <v>1</v>
      </c>
      <c r="G79" s="230">
        <f>'[1]Fuel Shares'!M230</f>
        <v>1</v>
      </c>
      <c r="H79" s="230">
        <f>'[1]Fuel Shares'!N230</f>
        <v>1</v>
      </c>
      <c r="I79" s="230">
        <f>'[1]Fuel Shares'!O230</f>
        <v>0.94062776670981951</v>
      </c>
      <c r="J79" s="230">
        <f>'[1]Fuel Shares'!P230</f>
        <v>0.96906553157790531</v>
      </c>
      <c r="K79" s="230">
        <f>'[1]Fuel Shares'!Q230</f>
        <v>0.95334317628605536</v>
      </c>
      <c r="L79" s="230">
        <f>'[1]Fuel Shares'!R230</f>
        <v>0.9485175751009477</v>
      </c>
      <c r="M79" s="230">
        <f>'[1]Fuel Shares'!S230</f>
        <v>0.92988637169804889</v>
      </c>
      <c r="N79" s="230">
        <f>'[1]Fuel Shares'!T230</f>
        <v>0.93900312089932103</v>
      </c>
      <c r="O79" s="230">
        <f>'[1]Fuel Shares'!U230</f>
        <v>0.9341483153724921</v>
      </c>
      <c r="P79" s="230">
        <f>'[1]Fuel Shares'!V230</f>
        <v>0.91602876486753515</v>
      </c>
      <c r="Q79" s="230">
        <f>'[1]Fuel Shares'!W230</f>
        <v>1</v>
      </c>
      <c r="R79" s="230">
        <f>'[1]Fuel Shares'!X230</f>
        <v>1</v>
      </c>
      <c r="S79" s="230">
        <f>'[1]Fuel Shares'!Y230</f>
        <v>0.92360580595874697</v>
      </c>
      <c r="T79" s="230">
        <f>'[1]Fuel Shares'!Z230</f>
        <v>0.92360580595874719</v>
      </c>
      <c r="U79" s="230">
        <f>'[1]Fuel Shares'!AA230</f>
        <v>0.92360580595874697</v>
      </c>
      <c r="V79" s="230">
        <f>'[1]Fuel Shares'!AB230</f>
        <v>0.92360580595874719</v>
      </c>
      <c r="W79" s="230">
        <f>'[1]Fuel Shares'!AC230</f>
        <v>0.92360580595874708</v>
      </c>
      <c r="X79" s="230">
        <f>'[1]Fuel Shares'!AD230</f>
        <v>0.92360580595874719</v>
      </c>
      <c r="Y79" s="230">
        <f>'[1]Fuel Shares'!AE230</f>
        <v>0.92271178692709255</v>
      </c>
      <c r="Z79" s="230">
        <f>'[1]Fuel Shares'!AF230</f>
        <v>0.92081654648973821</v>
      </c>
      <c r="AA79" s="230">
        <f>'[1]Fuel Shares'!AG230</f>
        <v>0.91828573782619338</v>
      </c>
      <c r="AB79" s="230">
        <f>'[1]Fuel Shares'!AH230</f>
        <v>0.91548467233566455</v>
      </c>
      <c r="AC79" s="230">
        <f>'[1]Fuel Shares'!AI230</f>
        <v>0.91277802006105535</v>
      </c>
      <c r="AD79" s="230">
        <f>'[1]Fuel Shares'!AJ230</f>
        <v>0.91043833770996396</v>
      </c>
      <c r="AE79" s="230">
        <f>'[1]Fuel Shares'!AK230</f>
        <v>0.90837224075309997</v>
      </c>
      <c r="AF79" s="230">
        <f>'[1]Fuel Shares'!AL230</f>
        <v>0.90639518865329338</v>
      </c>
      <c r="AG79" s="230">
        <f>'[1]Fuel Shares'!AM230</f>
        <v>0.90432292188230234</v>
      </c>
      <c r="AH79" s="230">
        <f>'[1]Fuel Shares'!AN230</f>
        <v>0.90197146280361595</v>
      </c>
      <c r="AI79" s="230">
        <f>'[1]Fuel Shares'!AO230</f>
        <v>0.89920677845795227</v>
      </c>
      <c r="AJ79" s="230">
        <f>'[1]Fuel Shares'!AP230</f>
        <v>0.89609346848447369</v>
      </c>
      <c r="AK79" s="230">
        <f>'[1]Fuel Shares'!AQ230</f>
        <v>0.89274560473033937</v>
      </c>
      <c r="AL79" s="230">
        <f>'[1]Fuel Shares'!AR230</f>
        <v>0.88927702454502433</v>
      </c>
      <c r="AM79" s="230">
        <f>'[1]Fuel Shares'!AS230</f>
        <v>0.88580129425199861</v>
      </c>
      <c r="AN79" s="230">
        <f>'[1]Fuel Shares'!AT230</f>
        <v>0.88241090870672267</v>
      </c>
      <c r="AO79" s="230">
        <f>'[1]Fuel Shares'!AU230</f>
        <v>0.87911503684015635</v>
      </c>
      <c r="AP79" s="230">
        <f>'[1]Fuel Shares'!AV230</f>
        <v>0.87590206703140794</v>
      </c>
      <c r="AQ79" s="230">
        <f>'[1]Fuel Shares'!AW230</f>
        <v>0.8727604186468314</v>
      </c>
      <c r="AR79" s="230">
        <f>'[1]Fuel Shares'!AX230</f>
        <v>0.86967854039965253</v>
      </c>
      <c r="AS79" s="230">
        <f>'[1]Fuel Shares'!AY230</f>
        <v>0.8666356053547164</v>
      </c>
      <c r="AT79" s="230">
        <f>'[1]Fuel Shares'!AZ230</f>
        <v>0.86357364004849091</v>
      </c>
      <c r="AU79" s="230">
        <f>'[1]Fuel Shares'!BA230</f>
        <v>0.86042550761876369</v>
      </c>
      <c r="AV79" s="230">
        <f>'[1]Fuel Shares'!BB230</f>
        <v>0.85712422811609545</v>
      </c>
      <c r="AW79" s="230">
        <f>'[1]Fuel Shares'!BC230</f>
        <v>0.85360299300547637</v>
      </c>
      <c r="AX79" s="230">
        <f>'[1]Fuel Shares'!BD230</f>
        <v>0.84985295262874916</v>
      </c>
      <c r="AY79" s="230">
        <f>'[1]Fuel Shares'!BE230</f>
        <v>0.84609620765695193</v>
      </c>
      <c r="AZ79" s="230">
        <f>'[1]Fuel Shares'!BF230</f>
        <v>0.84261194872231371</v>
      </c>
      <c r="BA79" s="230">
        <f>'[1]Fuel Shares'!BG230</f>
        <v>0.83967868317453287</v>
      </c>
      <c r="BB79" s="230">
        <f>'[1]Fuel Shares'!BH230</f>
        <v>0.83757444504602052</v>
      </c>
    </row>
    <row r="80" spans="1:54" x14ac:dyDescent="0.2">
      <c r="A80" s="308"/>
      <c r="B80" s="227" t="s">
        <v>1018</v>
      </c>
      <c r="C80" s="229" t="s">
        <v>2313</v>
      </c>
      <c r="D80" s="230">
        <f>'[1]Fuel Shares'!J231</f>
        <v>0</v>
      </c>
      <c r="E80" s="230">
        <f>'[1]Fuel Shares'!K231</f>
        <v>0</v>
      </c>
      <c r="F80" s="230">
        <f>'[1]Fuel Shares'!L231</f>
        <v>0</v>
      </c>
      <c r="G80" s="230">
        <f>'[1]Fuel Shares'!M231</f>
        <v>0</v>
      </c>
      <c r="H80" s="230">
        <f>'[1]Fuel Shares'!N231</f>
        <v>0</v>
      </c>
      <c r="I80" s="230">
        <f>'[1]Fuel Shares'!O231</f>
        <v>5.937223329018039E-2</v>
      </c>
      <c r="J80" s="230">
        <f>'[1]Fuel Shares'!P231</f>
        <v>3.0934468422094713E-2</v>
      </c>
      <c r="K80" s="230">
        <f>'[1]Fuel Shares'!Q231</f>
        <v>4.6656823713944605E-2</v>
      </c>
      <c r="L80" s="230">
        <f>'[1]Fuel Shares'!R231</f>
        <v>5.1482424899052207E-2</v>
      </c>
      <c r="M80" s="230">
        <f>'[1]Fuel Shares'!S231</f>
        <v>7.0113628301951156E-2</v>
      </c>
      <c r="N80" s="230">
        <f>'[1]Fuel Shares'!T231</f>
        <v>6.0996879100678976E-2</v>
      </c>
      <c r="O80" s="230">
        <f>'[1]Fuel Shares'!U231</f>
        <v>6.5851684627507789E-2</v>
      </c>
      <c r="P80" s="230">
        <f>'[1]Fuel Shares'!V231</f>
        <v>8.3971235132464836E-2</v>
      </c>
      <c r="Q80" s="230">
        <f>'[1]Fuel Shares'!W231</f>
        <v>0</v>
      </c>
      <c r="R80" s="230">
        <f>'[1]Fuel Shares'!X231</f>
        <v>0</v>
      </c>
      <c r="S80" s="230">
        <f>'[1]Fuel Shares'!Y231</f>
        <v>7.6394194041253E-2</v>
      </c>
      <c r="T80" s="230">
        <f>'[1]Fuel Shares'!Z231</f>
        <v>7.6394194041252833E-2</v>
      </c>
      <c r="U80" s="230">
        <f>'[1]Fuel Shares'!AA231</f>
        <v>7.6394194041252986E-2</v>
      </c>
      <c r="V80" s="230">
        <f>'[1]Fuel Shares'!AB231</f>
        <v>7.6394194041252778E-2</v>
      </c>
      <c r="W80" s="230">
        <f>'[1]Fuel Shares'!AC231</f>
        <v>7.639419404125293E-2</v>
      </c>
      <c r="X80" s="230">
        <f>'[1]Fuel Shares'!AD231</f>
        <v>7.639419404125275E-2</v>
      </c>
      <c r="Y80" s="230">
        <f>'[1]Fuel Shares'!AE231</f>
        <v>7.7288213072907411E-2</v>
      </c>
      <c r="Z80" s="230">
        <f>'[1]Fuel Shares'!AF231</f>
        <v>7.9183453510261792E-2</v>
      </c>
      <c r="AA80" s="230">
        <f>'[1]Fuel Shares'!AG231</f>
        <v>8.1714262173806576E-2</v>
      </c>
      <c r="AB80" s="230">
        <f>'[1]Fuel Shares'!AH231</f>
        <v>8.4515327664335421E-2</v>
      </c>
      <c r="AC80" s="230">
        <f>'[1]Fuel Shares'!AI231</f>
        <v>8.7221979938944622E-2</v>
      </c>
      <c r="AD80" s="230">
        <f>'[1]Fuel Shares'!AJ231</f>
        <v>8.9561662290035982E-2</v>
      </c>
      <c r="AE80" s="230">
        <f>'[1]Fuel Shares'!AK231</f>
        <v>9.1627759246900004E-2</v>
      </c>
      <c r="AF80" s="230">
        <f>'[1]Fuel Shares'!AL231</f>
        <v>9.3604811346706576E-2</v>
      </c>
      <c r="AG80" s="230">
        <f>'[1]Fuel Shares'!AM231</f>
        <v>9.5677078117697614E-2</v>
      </c>
      <c r="AH80" s="230">
        <f>'[1]Fuel Shares'!AN231</f>
        <v>9.8028537196384005E-2</v>
      </c>
      <c r="AI80" s="230">
        <f>'[1]Fuel Shares'!AO231</f>
        <v>0.10079322154204774</v>
      </c>
      <c r="AJ80" s="230">
        <f>'[1]Fuel Shares'!AP231</f>
        <v>0.10390653151552638</v>
      </c>
      <c r="AK80" s="230">
        <f>'[1]Fuel Shares'!AQ231</f>
        <v>0.10725439526966073</v>
      </c>
      <c r="AL80" s="230">
        <f>'[1]Fuel Shares'!AR231</f>
        <v>0.11072297545497575</v>
      </c>
      <c r="AM80" s="230">
        <f>'[1]Fuel Shares'!AS231</f>
        <v>0.1141987057480013</v>
      </c>
      <c r="AN80" s="230">
        <f>'[1]Fuel Shares'!AT231</f>
        <v>0.11758909129327724</v>
      </c>
      <c r="AO80" s="230">
        <f>'[1]Fuel Shares'!AU231</f>
        <v>0.12088496315984366</v>
      </c>
      <c r="AP80" s="230">
        <f>'[1]Fuel Shares'!AV231</f>
        <v>0.12409793296859198</v>
      </c>
      <c r="AQ80" s="230">
        <f>'[1]Fuel Shares'!AW231</f>
        <v>0.12723958135316854</v>
      </c>
      <c r="AR80" s="230">
        <f>'[1]Fuel Shares'!AX231</f>
        <v>0.13032145960034741</v>
      </c>
      <c r="AS80" s="230">
        <f>'[1]Fuel Shares'!AY231</f>
        <v>0.13336439464528357</v>
      </c>
      <c r="AT80" s="230">
        <f>'[1]Fuel Shares'!AZ231</f>
        <v>0.13642635995150917</v>
      </c>
      <c r="AU80" s="230">
        <f>'[1]Fuel Shares'!BA231</f>
        <v>0.13957449238123626</v>
      </c>
      <c r="AV80" s="230">
        <f>'[1]Fuel Shares'!BB231</f>
        <v>0.14287577188390457</v>
      </c>
      <c r="AW80" s="230">
        <f>'[1]Fuel Shares'!BC231</f>
        <v>0.14639700699452371</v>
      </c>
      <c r="AX80" s="230">
        <f>'[1]Fuel Shares'!BD231</f>
        <v>0.15014704737125073</v>
      </c>
      <c r="AY80" s="230">
        <f>'[1]Fuel Shares'!BE231</f>
        <v>0.1539037923430481</v>
      </c>
      <c r="AZ80" s="230">
        <f>'[1]Fuel Shares'!BF231</f>
        <v>0.15738805127768624</v>
      </c>
      <c r="BA80" s="230">
        <f>'[1]Fuel Shares'!BG231</f>
        <v>0.16032131682546713</v>
      </c>
      <c r="BB80" s="230">
        <f>'[1]Fuel Shares'!BH231</f>
        <v>0.16242555495397956</v>
      </c>
    </row>
    <row r="81" spans="1:63" x14ac:dyDescent="0.2">
      <c r="A81" s="308"/>
      <c r="D81" s="230"/>
      <c r="E81" s="230"/>
      <c r="F81" s="230"/>
      <c r="G81" s="230"/>
      <c r="H81" s="230"/>
      <c r="I81" s="230"/>
      <c r="J81" s="230"/>
      <c r="K81" s="230"/>
      <c r="L81" s="230"/>
      <c r="M81" s="230"/>
      <c r="N81" s="230"/>
      <c r="O81" s="230"/>
      <c r="P81" s="230"/>
      <c r="Q81" s="230"/>
      <c r="R81" s="230"/>
      <c r="S81" s="230"/>
      <c r="T81" s="230"/>
      <c r="U81" s="230"/>
      <c r="V81" s="230"/>
      <c r="W81" s="230"/>
      <c r="X81" s="230"/>
      <c r="Y81" s="230"/>
      <c r="Z81" s="230"/>
      <c r="AA81" s="230"/>
      <c r="AB81" s="230"/>
      <c r="AC81" s="230"/>
      <c r="AD81" s="230"/>
      <c r="AE81" s="230"/>
      <c r="AF81" s="230"/>
      <c r="AG81" s="230"/>
      <c r="AH81" s="230"/>
      <c r="AI81" s="230"/>
      <c r="AJ81" s="230"/>
      <c r="AK81" s="230"/>
      <c r="AL81" s="230"/>
      <c r="AM81" s="230"/>
      <c r="AN81" s="230"/>
      <c r="AO81" s="230"/>
      <c r="AP81" s="230"/>
      <c r="AQ81" s="230"/>
      <c r="AR81" s="230"/>
      <c r="AS81" s="230"/>
      <c r="AT81" s="230"/>
      <c r="AU81" s="230"/>
      <c r="AV81" s="230"/>
      <c r="AW81" s="230"/>
      <c r="AX81" s="230"/>
      <c r="AY81" s="230"/>
      <c r="AZ81" s="230"/>
      <c r="BA81" s="230"/>
      <c r="BB81" s="230"/>
    </row>
    <row r="82" spans="1:63" x14ac:dyDescent="0.2">
      <c r="A82" s="308"/>
      <c r="B82" s="227" t="s">
        <v>1020</v>
      </c>
      <c r="C82" s="229" t="s">
        <v>2313</v>
      </c>
      <c r="D82" s="230">
        <f>'[1]Fuel Shares'!J240</f>
        <v>1</v>
      </c>
      <c r="E82" s="230">
        <f>'[1]Fuel Shares'!K240</f>
        <v>1</v>
      </c>
      <c r="F82" s="230">
        <f>'[1]Fuel Shares'!L240</f>
        <v>1</v>
      </c>
      <c r="G82" s="230">
        <f>'[1]Fuel Shares'!M240</f>
        <v>1</v>
      </c>
      <c r="H82" s="230">
        <f>'[1]Fuel Shares'!N240</f>
        <v>1</v>
      </c>
      <c r="I82" s="230">
        <f>'[1]Fuel Shares'!O240</f>
        <v>1</v>
      </c>
      <c r="J82" s="230">
        <f>'[1]Fuel Shares'!P240</f>
        <v>1</v>
      </c>
      <c r="K82" s="230">
        <f>'[1]Fuel Shares'!Q240</f>
        <v>1</v>
      </c>
      <c r="L82" s="230">
        <f>'[1]Fuel Shares'!R240</f>
        <v>1</v>
      </c>
      <c r="M82" s="230">
        <f>'[1]Fuel Shares'!S240</f>
        <v>1</v>
      </c>
      <c r="N82" s="230">
        <f>'[1]Fuel Shares'!T240</f>
        <v>1</v>
      </c>
      <c r="O82" s="230">
        <f>'[1]Fuel Shares'!U240</f>
        <v>1</v>
      </c>
      <c r="P82" s="230">
        <f>'[1]Fuel Shares'!V240</f>
        <v>1</v>
      </c>
      <c r="Q82" s="230">
        <f>'[1]Fuel Shares'!W240</f>
        <v>1</v>
      </c>
      <c r="R82" s="230">
        <f>'[1]Fuel Shares'!X240</f>
        <v>1</v>
      </c>
      <c r="S82" s="230">
        <f>'[1]Fuel Shares'!Y240</f>
        <v>1</v>
      </c>
      <c r="T82" s="230">
        <f>'[1]Fuel Shares'!Z240</f>
        <v>0.99964221667152697</v>
      </c>
      <c r="U82" s="230">
        <f>'[1]Fuel Shares'!AA240</f>
        <v>0.99928275216590101</v>
      </c>
      <c r="V82" s="230">
        <f>'[1]Fuel Shares'!AB240</f>
        <v>0.99892153929266758</v>
      </c>
      <c r="W82" s="230">
        <f>'[1]Fuel Shares'!AC240</f>
        <v>0.99855850709502902</v>
      </c>
      <c r="X82" s="230">
        <f>'[1]Fuel Shares'!AD240</f>
        <v>0.99819358058211516</v>
      </c>
      <c r="Y82" s="230">
        <f>'[1]Fuel Shares'!AE240</f>
        <v>0.99760810046661752</v>
      </c>
      <c r="Z82" s="230">
        <f>'[1]Fuel Shares'!AF240</f>
        <v>0.99655467409271392</v>
      </c>
      <c r="AA82" s="230">
        <f>'[1]Fuel Shares'!AG240</f>
        <v>0.99479875902454118</v>
      </c>
      <c r="AB82" s="230">
        <f>'[1]Fuel Shares'!AH240</f>
        <v>0.99210505433356022</v>
      </c>
      <c r="AC82" s="230">
        <f>'[1]Fuel Shares'!AI240</f>
        <v>0.9882370847233517</v>
      </c>
      <c r="AD82" s="230">
        <f>'[1]Fuel Shares'!AJ240</f>
        <v>0.98294915906121383</v>
      </c>
      <c r="AE82" s="230">
        <f>'[1]Fuel Shares'!AK240</f>
        <v>0.97641249003277208</v>
      </c>
      <c r="AF82" s="230">
        <f>'[1]Fuel Shares'!AL240</f>
        <v>0.96884171502074135</v>
      </c>
      <c r="AG82" s="230">
        <f>'[1]Fuel Shares'!AM240</f>
        <v>0.960456770662105</v>
      </c>
      <c r="AH82" s="230">
        <f>'[1]Fuel Shares'!AN240</f>
        <v>0.95148346832999864</v>
      </c>
      <c r="AI82" s="230">
        <f>'[1]Fuel Shares'!AO240</f>
        <v>0.94245232475875518</v>
      </c>
      <c r="AJ82" s="230">
        <f>'[1]Fuel Shares'!AP240</f>
        <v>0.93326752652638245</v>
      </c>
      <c r="AK82" s="230">
        <f>'[1]Fuel Shares'!AQ240</f>
        <v>0.92402836771789498</v>
      </c>
      <c r="AL82" s="230">
        <f>'[1]Fuel Shares'!AR240</f>
        <v>0.91483479031524662</v>
      </c>
      <c r="AM82" s="230">
        <f>'[1]Fuel Shares'!AS240</f>
        <v>0.90578737871694626</v>
      </c>
      <c r="AN82" s="230">
        <f>'[1]Fuel Shares'!AT240</f>
        <v>0.89693451673331082</v>
      </c>
      <c r="AO82" s="230">
        <f>'[1]Fuel Shares'!AU240</f>
        <v>0.88811325155310528</v>
      </c>
      <c r="AP82" s="230">
        <f>'[1]Fuel Shares'!AV240</f>
        <v>0.87910663881343443</v>
      </c>
      <c r="AQ82" s="230">
        <f>'[1]Fuel Shares'!AW240</f>
        <v>0.86969639093416851</v>
      </c>
      <c r="AR82" s="230">
        <f>'[1]Fuel Shares'!AX240</f>
        <v>0.8596628003354353</v>
      </c>
      <c r="AS82" s="230">
        <f>'[1]Fuel Shares'!AY240</f>
        <v>0.84921267061142347</v>
      </c>
      <c r="AT82" s="230">
        <f>'[1]Fuel Shares'!AZ240</f>
        <v>0.8379599851498849</v>
      </c>
      <c r="AU82" s="230">
        <f>'[1]Fuel Shares'!BA240</f>
        <v>0.82589754774968371</v>
      </c>
      <c r="AV82" s="230">
        <f>'[1]Fuel Shares'!BB240</f>
        <v>0.81301723003230375</v>
      </c>
      <c r="AW82" s="230">
        <f>'[1]Fuel Shares'!BC240</f>
        <v>0.79930988028263417</v>
      </c>
      <c r="AX82" s="230">
        <f>'[1]Fuel Shares'!BD240</f>
        <v>0.78493612244613375</v>
      </c>
      <c r="AY82" s="230">
        <f>'[1]Fuel Shares'!BE240</f>
        <v>0.77074053151861754</v>
      </c>
      <c r="AZ82" s="230">
        <f>'[1]Fuel Shares'!BF240</f>
        <v>0.7577422413041075</v>
      </c>
      <c r="BA82" s="230">
        <f>'[1]Fuel Shares'!BG240</f>
        <v>0.74696455887498636</v>
      </c>
      <c r="BB82" s="230">
        <f>'[1]Fuel Shares'!BH240</f>
        <v>0.73943288638332516</v>
      </c>
    </row>
    <row r="83" spans="1:63" x14ac:dyDescent="0.2">
      <c r="A83" s="308"/>
      <c r="B83" s="231" t="s">
        <v>1021</v>
      </c>
      <c r="C83" s="229" t="s">
        <v>2313</v>
      </c>
      <c r="D83" s="230">
        <f>'[1]Fuel Shares'!J241</f>
        <v>0</v>
      </c>
      <c r="E83" s="230">
        <f>'[1]Fuel Shares'!K241</f>
        <v>0</v>
      </c>
      <c r="F83" s="230">
        <f>'[1]Fuel Shares'!L241</f>
        <v>0</v>
      </c>
      <c r="G83" s="230">
        <f>'[1]Fuel Shares'!M241</f>
        <v>0</v>
      </c>
      <c r="H83" s="230">
        <f>'[1]Fuel Shares'!N241</f>
        <v>0</v>
      </c>
      <c r="I83" s="230">
        <f>'[1]Fuel Shares'!O241</f>
        <v>0</v>
      </c>
      <c r="J83" s="230">
        <f>'[1]Fuel Shares'!P241</f>
        <v>0</v>
      </c>
      <c r="K83" s="230">
        <f>'[1]Fuel Shares'!Q241</f>
        <v>0</v>
      </c>
      <c r="L83" s="230">
        <f>'[1]Fuel Shares'!R241</f>
        <v>0</v>
      </c>
      <c r="M83" s="230">
        <f>'[1]Fuel Shares'!S241</f>
        <v>0</v>
      </c>
      <c r="N83" s="230">
        <f>'[1]Fuel Shares'!T241</f>
        <v>0</v>
      </c>
      <c r="O83" s="230">
        <f>'[1]Fuel Shares'!U241</f>
        <v>0</v>
      </c>
      <c r="P83" s="230">
        <f>'[1]Fuel Shares'!V241</f>
        <v>0</v>
      </c>
      <c r="Q83" s="230">
        <f>'[1]Fuel Shares'!W241</f>
        <v>0</v>
      </c>
      <c r="R83" s="230">
        <f>'[1]Fuel Shares'!X241</f>
        <v>0</v>
      </c>
      <c r="S83" s="230">
        <f>'[1]Fuel Shares'!Y241</f>
        <v>0</v>
      </c>
      <c r="T83" s="230">
        <f>'[1]Fuel Shares'!Z241</f>
        <v>3.5778332847299129E-4</v>
      </c>
      <c r="U83" s="230">
        <f>'[1]Fuel Shares'!AA241</f>
        <v>7.1724783409902212E-4</v>
      </c>
      <c r="V83" s="230">
        <f>'[1]Fuel Shares'!AB241</f>
        <v>1.0784607073323828E-3</v>
      </c>
      <c r="W83" s="230">
        <f>'[1]Fuel Shares'!AC241</f>
        <v>1.441492904971044E-3</v>
      </c>
      <c r="X83" s="230">
        <f>'[1]Fuel Shares'!AD241</f>
        <v>1.8064194178848943E-3</v>
      </c>
      <c r="Y83" s="230">
        <f>'[1]Fuel Shares'!AE241</f>
        <v>2.3918995333824617E-3</v>
      </c>
      <c r="Z83" s="230">
        <f>'[1]Fuel Shares'!AF241</f>
        <v>3.4453259072860882E-3</v>
      </c>
      <c r="AA83" s="230">
        <f>'[1]Fuel Shares'!AG241</f>
        <v>5.2012409754588779E-3</v>
      </c>
      <c r="AB83" s="230">
        <f>'[1]Fuel Shares'!AH241</f>
        <v>7.8949456664397562E-3</v>
      </c>
      <c r="AC83" s="230">
        <f>'[1]Fuel Shares'!AI241</f>
        <v>1.1762915276648252E-2</v>
      </c>
      <c r="AD83" s="230">
        <f>'[1]Fuel Shares'!AJ241</f>
        <v>1.7050840938786144E-2</v>
      </c>
      <c r="AE83" s="230">
        <f>'[1]Fuel Shares'!AK241</f>
        <v>2.3587509967228023E-2</v>
      </c>
      <c r="AF83" s="230">
        <f>'[1]Fuel Shares'!AL241</f>
        <v>3.1158284979258724E-2</v>
      </c>
      <c r="AG83" s="230">
        <f>'[1]Fuel Shares'!AM241</f>
        <v>3.9543229337894947E-2</v>
      </c>
      <c r="AH83" s="230">
        <f>'[1]Fuel Shares'!AN241</f>
        <v>4.8516531670001292E-2</v>
      </c>
      <c r="AI83" s="230">
        <f>'[1]Fuel Shares'!AO241</f>
        <v>5.7547675241244697E-2</v>
      </c>
      <c r="AJ83" s="230">
        <f>'[1]Fuel Shares'!AP241</f>
        <v>6.6732473473617548E-2</v>
      </c>
      <c r="AK83" s="230">
        <f>'[1]Fuel Shares'!AQ241</f>
        <v>7.5971632282105017E-2</v>
      </c>
      <c r="AL83" s="230">
        <f>'[1]Fuel Shares'!AR241</f>
        <v>8.5165209684753454E-2</v>
      </c>
      <c r="AM83" s="230">
        <f>'[1]Fuel Shares'!AS241</f>
        <v>9.4212621283053702E-2</v>
      </c>
      <c r="AN83" s="230">
        <f>'[1]Fuel Shares'!AT241</f>
        <v>0.10306548326668916</v>
      </c>
      <c r="AO83" s="230">
        <f>'[1]Fuel Shares'!AU241</f>
        <v>0.11188674844689479</v>
      </c>
      <c r="AP83" s="230">
        <f>'[1]Fuel Shares'!AV241</f>
        <v>0.12089336118656561</v>
      </c>
      <c r="AQ83" s="230">
        <f>'[1]Fuel Shares'!AW241</f>
        <v>0.13030360906583152</v>
      </c>
      <c r="AR83" s="230">
        <f>'[1]Fuel Shares'!AX241</f>
        <v>0.1403371996645647</v>
      </c>
      <c r="AS83" s="230">
        <f>'[1]Fuel Shares'!AY241</f>
        <v>0.15078732938857645</v>
      </c>
      <c r="AT83" s="230">
        <f>'[1]Fuel Shares'!AZ241</f>
        <v>0.16204001485011507</v>
      </c>
      <c r="AU83" s="230">
        <f>'[1]Fuel Shares'!BA241</f>
        <v>0.17410245225031631</v>
      </c>
      <c r="AV83" s="230">
        <f>'[1]Fuel Shares'!BB241</f>
        <v>0.18698276996769633</v>
      </c>
      <c r="AW83" s="230">
        <f>'[1]Fuel Shares'!BC241</f>
        <v>0.20069011971736592</v>
      </c>
      <c r="AX83" s="230">
        <f>'[1]Fuel Shares'!BD241</f>
        <v>0.21506387755386613</v>
      </c>
      <c r="AY83" s="230">
        <f>'[1]Fuel Shares'!BE241</f>
        <v>0.22925946848138243</v>
      </c>
      <c r="AZ83" s="230">
        <f>'[1]Fuel Shares'!BF241</f>
        <v>0.24225775869589244</v>
      </c>
      <c r="BA83" s="230">
        <f>'[1]Fuel Shares'!BG241</f>
        <v>0.25303544112501364</v>
      </c>
      <c r="BB83" s="230">
        <f>'[1]Fuel Shares'!BH241</f>
        <v>0.26056711361667484</v>
      </c>
    </row>
    <row r="84" spans="1:63" x14ac:dyDescent="0.2">
      <c r="A84" s="308"/>
      <c r="D84" s="230"/>
      <c r="E84" s="230"/>
      <c r="F84" s="230"/>
      <c r="G84" s="230"/>
      <c r="H84" s="230"/>
      <c r="I84" s="230"/>
      <c r="J84" s="230"/>
      <c r="K84" s="230"/>
      <c r="L84" s="230"/>
      <c r="M84" s="230"/>
      <c r="N84" s="230"/>
      <c r="O84" s="230"/>
      <c r="P84" s="230"/>
      <c r="Q84" s="230"/>
      <c r="R84" s="230"/>
      <c r="S84" s="230"/>
      <c r="T84" s="230"/>
      <c r="U84" s="230"/>
      <c r="V84" s="230"/>
      <c r="W84" s="230"/>
      <c r="X84" s="230"/>
      <c r="Y84" s="230"/>
      <c r="Z84" s="230"/>
      <c r="AA84" s="230"/>
      <c r="AB84" s="230"/>
      <c r="AC84" s="230"/>
      <c r="AD84" s="230"/>
      <c r="AE84" s="230"/>
      <c r="AF84" s="230"/>
      <c r="AG84" s="230"/>
      <c r="AH84" s="230"/>
      <c r="AI84" s="230"/>
      <c r="AJ84" s="230"/>
      <c r="AK84" s="230"/>
      <c r="AL84" s="230"/>
      <c r="AM84" s="230"/>
      <c r="AN84" s="230"/>
      <c r="AO84" s="230"/>
      <c r="AP84" s="230"/>
      <c r="AQ84" s="230"/>
      <c r="AR84" s="230"/>
      <c r="AS84" s="230"/>
      <c r="AT84" s="230"/>
      <c r="AU84" s="230"/>
      <c r="AV84" s="230"/>
      <c r="AW84" s="230"/>
      <c r="AX84" s="230"/>
      <c r="AY84" s="230"/>
      <c r="AZ84" s="230"/>
      <c r="BA84" s="230"/>
      <c r="BB84" s="230"/>
    </row>
    <row r="85" spans="1:63" x14ac:dyDescent="0.2">
      <c r="A85" s="308"/>
      <c r="B85" s="227" t="s">
        <v>1023</v>
      </c>
      <c r="C85" s="229" t="s">
        <v>2313</v>
      </c>
      <c r="D85" s="230">
        <f>'[1]Fuel Shares'!J250</f>
        <v>1</v>
      </c>
      <c r="E85" s="230">
        <f>'[1]Fuel Shares'!K250</f>
        <v>1</v>
      </c>
      <c r="F85" s="230">
        <f>'[1]Fuel Shares'!L250</f>
        <v>1</v>
      </c>
      <c r="G85" s="230">
        <f>'[1]Fuel Shares'!M250</f>
        <v>1</v>
      </c>
      <c r="H85" s="230">
        <f>'[1]Fuel Shares'!N250</f>
        <v>1</v>
      </c>
      <c r="I85" s="230">
        <f>'[1]Fuel Shares'!O250</f>
        <v>1</v>
      </c>
      <c r="J85" s="230">
        <f>'[1]Fuel Shares'!P250</f>
        <v>1</v>
      </c>
      <c r="K85" s="230">
        <f>'[1]Fuel Shares'!Q250</f>
        <v>1</v>
      </c>
      <c r="L85" s="230">
        <f>'[1]Fuel Shares'!R250</f>
        <v>1</v>
      </c>
      <c r="M85" s="230">
        <f>'[1]Fuel Shares'!S250</f>
        <v>1</v>
      </c>
      <c r="N85" s="230">
        <f>'[1]Fuel Shares'!T250</f>
        <v>1</v>
      </c>
      <c r="O85" s="230">
        <f>'[1]Fuel Shares'!U250</f>
        <v>1</v>
      </c>
      <c r="P85" s="230">
        <f>'[1]Fuel Shares'!V250</f>
        <v>1</v>
      </c>
      <c r="Q85" s="230">
        <f>'[1]Fuel Shares'!W250</f>
        <v>1</v>
      </c>
      <c r="R85" s="230">
        <f>'[1]Fuel Shares'!X250</f>
        <v>1</v>
      </c>
      <c r="S85" s="230">
        <f>'[1]Fuel Shares'!Y250</f>
        <v>1</v>
      </c>
      <c r="T85" s="230">
        <f>'[1]Fuel Shares'!Z250</f>
        <v>0.99960000000000004</v>
      </c>
      <c r="U85" s="230">
        <f>'[1]Fuel Shares'!AA250</f>
        <v>0.99919999999999998</v>
      </c>
      <c r="V85" s="230">
        <f>'[1]Fuel Shares'!AB250</f>
        <v>0.99880000000000002</v>
      </c>
      <c r="W85" s="230">
        <f>'[1]Fuel Shares'!AC250</f>
        <v>0.99839999999999995</v>
      </c>
      <c r="X85" s="230">
        <f>'[1]Fuel Shares'!AD250</f>
        <v>0.998</v>
      </c>
      <c r="Y85" s="230">
        <f>'[1]Fuel Shares'!AE250</f>
        <v>0.99735231906078481</v>
      </c>
      <c r="Z85" s="230">
        <f>'[1]Fuel Shares'!AF250</f>
        <v>0.99618722496738321</v>
      </c>
      <c r="AA85" s="230">
        <f>'[1]Fuel Shares'!AG250</f>
        <v>0.99424597134358894</v>
      </c>
      <c r="AB85" s="230">
        <f>'[1]Fuel Shares'!AH250</f>
        <v>0.99126981181319662</v>
      </c>
      <c r="AC85" s="230">
        <f>'[1]Fuel Shares'!AI250</f>
        <v>0.98699999999999999</v>
      </c>
      <c r="AD85" s="230">
        <f>'[1]Fuel Shares'!AJ250</f>
        <v>0.98126426925959531</v>
      </c>
      <c r="AE85" s="230">
        <f>'[1]Fuel Shares'!AK250</f>
        <v>0.97423627187478667</v>
      </c>
      <c r="AF85" s="230">
        <f>'[1]Fuel Shares'!AL250</f>
        <v>0.96617613986018036</v>
      </c>
      <c r="AG85" s="230">
        <f>'[1]Fuel Shares'!AM250</f>
        <v>0.95734400523038288</v>
      </c>
      <c r="AH85" s="230">
        <f>'[1]Fuel Shares'!AN250</f>
        <v>0.94800000000000006</v>
      </c>
      <c r="AI85" s="230">
        <f>'[1]Fuel Shares'!AO250</f>
        <v>0.93837860390083405</v>
      </c>
      <c r="AJ85" s="230">
        <f>'[1]Fuel Shares'!AP250</f>
        <v>0.92861168753347023</v>
      </c>
      <c r="AK85" s="230">
        <f>'[1]Fuel Shares'!AQ250</f>
        <v>0.9188054692156894</v>
      </c>
      <c r="AL85" s="230">
        <f>'[1]Fuel Shares'!AR250</f>
        <v>0.90906616726527223</v>
      </c>
      <c r="AM85" s="230">
        <f>'[1]Fuel Shares'!AS250</f>
        <v>0.89950000000000008</v>
      </c>
      <c r="AN85" s="230">
        <f>'[1]Fuel Shares'!AT250</f>
        <v>0.89015731513706797</v>
      </c>
      <c r="AO85" s="230">
        <f>'[1]Fuel Shares'!AU250</f>
        <v>0.8808649779913319</v>
      </c>
      <c r="AP85" s="230">
        <f>'[1]Fuel Shares'!AV250</f>
        <v>0.87139398327706197</v>
      </c>
      <c r="AQ85" s="230">
        <f>'[1]Fuel Shares'!AW250</f>
        <v>0.86151532570852796</v>
      </c>
      <c r="AR85" s="230">
        <f>'[1]Fuel Shares'!AX250</f>
        <v>0.85099999999999998</v>
      </c>
      <c r="AS85" s="230">
        <f>'[1]Fuel Shares'!AY250</f>
        <v>0.83965613555089302</v>
      </c>
      <c r="AT85" s="230">
        <f>'[1]Fuel Shares'!AZ250</f>
        <v>0.82744040050120093</v>
      </c>
      <c r="AU85" s="230">
        <f>'[1]Fuel Shares'!BA250</f>
        <v>0.8143465976760621</v>
      </c>
      <c r="AV85" s="230">
        <f>'[1]Fuel Shares'!BB250</f>
        <v>0.80036852990061602</v>
      </c>
      <c r="AW85" s="230">
        <f>'[1]Fuel Shares'!BC250</f>
        <v>0.78550000000000009</v>
      </c>
      <c r="AX85" s="230">
        <f>'[1]Fuel Shares'!BD250</f>
        <v>0.76991414265936009</v>
      </c>
      <c r="AY85" s="230">
        <f>'[1]Fuel Shares'!BE250</f>
        <v>0.754501420003865</v>
      </c>
      <c r="AZ85" s="230">
        <f>'[1]Fuel Shares'!BF250</f>
        <v>0.74033162601868996</v>
      </c>
      <c r="BA85" s="230">
        <f>'[1]Fuel Shares'!BG250</f>
        <v>0.72847455468901001</v>
      </c>
      <c r="BB85" s="230">
        <f>'[1]Fuel Shares'!BH250</f>
        <v>0.72000000000000008</v>
      </c>
    </row>
    <row r="86" spans="1:63" x14ac:dyDescent="0.2">
      <c r="A86" s="308"/>
      <c r="B86" s="231" t="s">
        <v>1024</v>
      </c>
      <c r="C86" s="229" t="s">
        <v>2313</v>
      </c>
      <c r="D86" s="230">
        <f>'[1]Fuel Shares'!J251</f>
        <v>0</v>
      </c>
      <c r="E86" s="230">
        <f>'[1]Fuel Shares'!K251</f>
        <v>0</v>
      </c>
      <c r="F86" s="230">
        <f>'[1]Fuel Shares'!L251</f>
        <v>0</v>
      </c>
      <c r="G86" s="230">
        <f>'[1]Fuel Shares'!M251</f>
        <v>0</v>
      </c>
      <c r="H86" s="230">
        <f>'[1]Fuel Shares'!N251</f>
        <v>0</v>
      </c>
      <c r="I86" s="230">
        <f>'[1]Fuel Shares'!O251</f>
        <v>0</v>
      </c>
      <c r="J86" s="230">
        <f>'[1]Fuel Shares'!P251</f>
        <v>0</v>
      </c>
      <c r="K86" s="230">
        <f>'[1]Fuel Shares'!Q251</f>
        <v>0</v>
      </c>
      <c r="L86" s="230">
        <f>'[1]Fuel Shares'!R251</f>
        <v>0</v>
      </c>
      <c r="M86" s="230">
        <f>'[1]Fuel Shares'!S251</f>
        <v>0</v>
      </c>
      <c r="N86" s="230">
        <f>'[1]Fuel Shares'!T251</f>
        <v>0</v>
      </c>
      <c r="O86" s="230">
        <f>'[1]Fuel Shares'!U251</f>
        <v>0</v>
      </c>
      <c r="P86" s="230">
        <f>'[1]Fuel Shares'!V251</f>
        <v>0</v>
      </c>
      <c r="Q86" s="230">
        <f>'[1]Fuel Shares'!W251</f>
        <v>0</v>
      </c>
      <c r="R86" s="230">
        <f>'[1]Fuel Shares'!X251</f>
        <v>0</v>
      </c>
      <c r="S86" s="230">
        <f>'[1]Fuel Shares'!Y251</f>
        <v>0</v>
      </c>
      <c r="T86" s="230">
        <f>'[1]Fuel Shares'!Z251</f>
        <v>4.0000000000000002E-4</v>
      </c>
      <c r="U86" s="230">
        <f>'[1]Fuel Shares'!AA251</f>
        <v>7.9999999999999993E-4</v>
      </c>
      <c r="V86" s="230">
        <f>'[1]Fuel Shares'!AB251</f>
        <v>1.2000000000000001E-3</v>
      </c>
      <c r="W86" s="230">
        <f>'[1]Fuel Shares'!AC251</f>
        <v>1.6000000000000001E-3</v>
      </c>
      <c r="X86" s="230">
        <f>'[1]Fuel Shares'!AD251</f>
        <v>1.9999999999999996E-3</v>
      </c>
      <c r="Y86" s="230">
        <f>'[1]Fuel Shares'!AE251</f>
        <v>2.6476809392152099E-3</v>
      </c>
      <c r="Z86" s="230">
        <f>'[1]Fuel Shares'!AF251</f>
        <v>3.812775032616901E-3</v>
      </c>
      <c r="AA86" s="230">
        <f>'[1]Fuel Shares'!AG251</f>
        <v>5.7540286564109894E-3</v>
      </c>
      <c r="AB86" s="230">
        <f>'[1]Fuel Shares'!AH251</f>
        <v>8.7301881868033799E-3</v>
      </c>
      <c r="AC86" s="230">
        <f>'[1]Fuel Shares'!AI251</f>
        <v>1.2999999999999998E-2</v>
      </c>
      <c r="AD86" s="230">
        <f>'[1]Fuel Shares'!AJ251</f>
        <v>1.8735730740404698E-2</v>
      </c>
      <c r="AE86" s="230">
        <f>'[1]Fuel Shares'!AK251</f>
        <v>2.5763728125213301E-2</v>
      </c>
      <c r="AF86" s="230">
        <f>'[1]Fuel Shares'!AL251</f>
        <v>3.3823860139819598E-2</v>
      </c>
      <c r="AG86" s="230">
        <f>'[1]Fuel Shares'!AM251</f>
        <v>4.2655994769617206E-2</v>
      </c>
      <c r="AH86" s="230">
        <f>'[1]Fuel Shares'!AN251</f>
        <v>5.2000000000000011E-2</v>
      </c>
      <c r="AI86" s="230">
        <f>'[1]Fuel Shares'!AO251</f>
        <v>6.1621396099165886E-2</v>
      </c>
      <c r="AJ86" s="230">
        <f>'[1]Fuel Shares'!AP251</f>
        <v>7.1388312466529699E-2</v>
      </c>
      <c r="AK86" s="230">
        <f>'[1]Fuel Shares'!AQ251</f>
        <v>8.119453078431059E-2</v>
      </c>
      <c r="AL86" s="230">
        <f>'[1]Fuel Shares'!AR251</f>
        <v>9.0933832734727688E-2</v>
      </c>
      <c r="AM86" s="230">
        <f>'[1]Fuel Shares'!AS251</f>
        <v>0.10050000000000002</v>
      </c>
      <c r="AN86" s="230">
        <f>'[1]Fuel Shares'!AT251</f>
        <v>0.10984268486293203</v>
      </c>
      <c r="AO86" s="230">
        <f>'[1]Fuel Shares'!AU251</f>
        <v>0.119135022008668</v>
      </c>
      <c r="AP86" s="230">
        <f>'[1]Fuel Shares'!AV251</f>
        <v>0.12860601672293798</v>
      </c>
      <c r="AQ86" s="230">
        <f>'[1]Fuel Shares'!AW251</f>
        <v>0.13848467429147199</v>
      </c>
      <c r="AR86" s="230">
        <f>'[1]Fuel Shares'!AX251</f>
        <v>0.14900000000000002</v>
      </c>
      <c r="AS86" s="230">
        <f>'[1]Fuel Shares'!AY251</f>
        <v>0.160343864449107</v>
      </c>
      <c r="AT86" s="230">
        <f>'[1]Fuel Shares'!AZ251</f>
        <v>0.17255959949879901</v>
      </c>
      <c r="AU86" s="230">
        <f>'[1]Fuel Shares'!BA251</f>
        <v>0.18565340232393798</v>
      </c>
      <c r="AV86" s="230">
        <f>'[1]Fuel Shares'!BB251</f>
        <v>0.19963147009938401</v>
      </c>
      <c r="AW86" s="230">
        <f>'[1]Fuel Shares'!BC251</f>
        <v>0.21450000000000005</v>
      </c>
      <c r="AX86" s="230">
        <f>'[1]Fuel Shares'!BD251</f>
        <v>0.23008585734064002</v>
      </c>
      <c r="AY86" s="230">
        <f>'[1]Fuel Shares'!BE251</f>
        <v>0.245498579996135</v>
      </c>
      <c r="AZ86" s="230">
        <f>'[1]Fuel Shares'!BF251</f>
        <v>0.25966837398130993</v>
      </c>
      <c r="BA86" s="230">
        <f>'[1]Fuel Shares'!BG251</f>
        <v>0.27152544531098999</v>
      </c>
      <c r="BB86" s="230">
        <f>'[1]Fuel Shares'!BH251</f>
        <v>0.28000000000000008</v>
      </c>
    </row>
    <row r="87" spans="1:63" x14ac:dyDescent="0.2">
      <c r="A87" s="308"/>
      <c r="D87" s="230"/>
      <c r="E87" s="230"/>
      <c r="F87" s="230"/>
      <c r="G87" s="230"/>
      <c r="H87" s="230"/>
      <c r="I87" s="230"/>
      <c r="J87" s="230"/>
      <c r="K87" s="230"/>
      <c r="L87" s="230"/>
      <c r="M87" s="230"/>
      <c r="N87" s="230"/>
      <c r="O87" s="230"/>
      <c r="P87" s="230"/>
      <c r="Q87" s="230"/>
      <c r="R87" s="230"/>
      <c r="S87" s="230"/>
      <c r="T87" s="230"/>
      <c r="U87" s="230"/>
      <c r="V87" s="230"/>
      <c r="W87" s="230"/>
      <c r="X87" s="230"/>
      <c r="Y87" s="230"/>
      <c r="Z87" s="230"/>
      <c r="AA87" s="230"/>
      <c r="AB87" s="230"/>
      <c r="AC87" s="230"/>
      <c r="AD87" s="230"/>
      <c r="AE87" s="230"/>
      <c r="AF87" s="230"/>
      <c r="AG87" s="230"/>
      <c r="AH87" s="230"/>
      <c r="AI87" s="230"/>
      <c r="AJ87" s="230"/>
      <c r="AK87" s="230"/>
      <c r="AL87" s="230"/>
      <c r="AM87" s="230"/>
      <c r="AN87" s="230"/>
      <c r="AO87" s="230"/>
      <c r="AP87" s="230"/>
      <c r="AQ87" s="230"/>
      <c r="AR87" s="230"/>
      <c r="AS87" s="230"/>
      <c r="AT87" s="230"/>
      <c r="AU87" s="230"/>
      <c r="AV87" s="230"/>
      <c r="AW87" s="230"/>
      <c r="AX87" s="230"/>
      <c r="AY87" s="230"/>
      <c r="AZ87" s="230"/>
      <c r="BA87" s="230"/>
      <c r="BB87" s="230"/>
      <c r="BK87" s="231"/>
    </row>
    <row r="88" spans="1:63" x14ac:dyDescent="0.2">
      <c r="A88" s="308"/>
      <c r="B88" s="227" t="s">
        <v>1026</v>
      </c>
      <c r="C88" s="229" t="s">
        <v>2313</v>
      </c>
      <c r="D88" s="230">
        <f>'[1]Fuel Shares'!J259</f>
        <v>0.99106582859927528</v>
      </c>
      <c r="E88" s="230">
        <f>'[1]Fuel Shares'!K259</f>
        <v>0.98744906216056638</v>
      </c>
      <c r="F88" s="230">
        <f>'[1]Fuel Shares'!L259</f>
        <v>0.98068223127716259</v>
      </c>
      <c r="G88" s="230">
        <f>'[1]Fuel Shares'!M259</f>
        <v>0.97146979835897751</v>
      </c>
      <c r="H88" s="230">
        <f>'[1]Fuel Shares'!N259</f>
        <v>0.96554673512576394</v>
      </c>
      <c r="I88" s="230">
        <f>'[1]Fuel Shares'!O259</f>
        <v>0.93284755559227717</v>
      </c>
      <c r="J88" s="230">
        <f>'[1]Fuel Shares'!P259</f>
        <v>0.88082810978198389</v>
      </c>
      <c r="K88" s="230">
        <f>'[1]Fuel Shares'!Q259</f>
        <v>0.860007678312107</v>
      </c>
      <c r="L88" s="230">
        <f>'[1]Fuel Shares'!R259</f>
        <v>0.89978447458227306</v>
      </c>
      <c r="M88" s="230">
        <f>'[1]Fuel Shares'!S259</f>
        <v>0.92102152742689503</v>
      </c>
      <c r="N88" s="230">
        <f>'[1]Fuel Shares'!T259</f>
        <v>0.92260725662913734</v>
      </c>
      <c r="O88" s="230">
        <f>'[1]Fuel Shares'!U259</f>
        <v>0.9283910154253241</v>
      </c>
      <c r="P88" s="230">
        <f>'[1]Fuel Shares'!V259</f>
        <v>0.92706849127004753</v>
      </c>
      <c r="Q88" s="230">
        <f>'[1]Fuel Shares'!W259</f>
        <v>0.93827787762428161</v>
      </c>
      <c r="R88" s="230">
        <f>'[1]Fuel Shares'!X259</f>
        <v>0.93664325569774864</v>
      </c>
      <c r="S88" s="230">
        <f>'[1]Fuel Shares'!Y259</f>
        <v>0.93499999999999994</v>
      </c>
      <c r="T88" s="230">
        <f>'[1]Fuel Shares'!Z259</f>
        <v>0.92560000000000009</v>
      </c>
      <c r="U88" s="230">
        <f>'[1]Fuel Shares'!AA259</f>
        <v>0.91620000000000001</v>
      </c>
      <c r="V88" s="230">
        <f>'[1]Fuel Shares'!AB259</f>
        <v>0.90680000000000005</v>
      </c>
      <c r="W88" s="230">
        <f>'[1]Fuel Shares'!AC259</f>
        <v>0.89740000000000009</v>
      </c>
      <c r="X88" s="230">
        <f>'[1]Fuel Shares'!AD259</f>
        <v>0.88800000000000001</v>
      </c>
      <c r="Y88" s="230">
        <f>'[1]Fuel Shares'!AE259</f>
        <v>0.87969018369140006</v>
      </c>
      <c r="Z88" s="230">
        <f>'[1]Fuel Shares'!AF259</f>
        <v>0.87262708704011693</v>
      </c>
      <c r="AA88" s="230">
        <f>'[1]Fuel Shares'!AG259</f>
        <v>0.86661889854313501</v>
      </c>
      <c r="AB88" s="230">
        <f>'[1]Fuel Shares'!AH259</f>
        <v>0.86147380669743501</v>
      </c>
      <c r="AC88" s="230">
        <f>'[1]Fuel Shares'!AI259</f>
        <v>0.85699999999999998</v>
      </c>
      <c r="AD88" s="230">
        <f>'[1]Fuel Shares'!AJ259</f>
        <v>0.85298977221876204</v>
      </c>
      <c r="AE88" s="230">
        <f>'[1]Fuel Shares'!AK259</f>
        <v>0.84917183820545794</v>
      </c>
      <c r="AF88" s="230">
        <f>'[1]Fuel Shares'!AL259</f>
        <v>0.84525901808277204</v>
      </c>
      <c r="AG88" s="230">
        <f>'[1]Fuel Shares'!AM259</f>
        <v>0.84096413197339104</v>
      </c>
      <c r="AH88" s="230">
        <f>'[1]Fuel Shares'!AN259</f>
        <v>0.83600000000000008</v>
      </c>
      <c r="AI88" s="230">
        <f>'[1]Fuel Shares'!AO259</f>
        <v>0.83019472743354994</v>
      </c>
      <c r="AJ88" s="230">
        <f>'[1]Fuel Shares'!AP259</f>
        <v>0.82383756013805198</v>
      </c>
      <c r="AK88" s="230">
        <f>'[1]Fuel Shares'!AQ259</f>
        <v>0.81733302912577699</v>
      </c>
      <c r="AL88" s="230">
        <f>'[1]Fuel Shares'!AR259</f>
        <v>0.81108566540900195</v>
      </c>
      <c r="AM88" s="230">
        <f>'[1]Fuel Shares'!AS259</f>
        <v>0.80549999999999999</v>
      </c>
      <c r="AN88" s="230">
        <f>'[1]Fuel Shares'!AT259</f>
        <v>0.80076731804703605</v>
      </c>
      <c r="AO88" s="230">
        <f>'[1]Fuel Shares'!AU259</f>
        <v>0.79622592124233593</v>
      </c>
      <c r="AP88" s="230">
        <f>'[1]Fuel Shares'!AV259</f>
        <v>0.79100086541411807</v>
      </c>
      <c r="AQ88" s="230">
        <f>'[1]Fuel Shares'!AW259</f>
        <v>0.78421720639060111</v>
      </c>
      <c r="AR88" s="230">
        <f>'[1]Fuel Shares'!AX259</f>
        <v>0.77500000000000002</v>
      </c>
      <c r="AS88" s="230">
        <f>'[1]Fuel Shares'!AY259</f>
        <v>0.762712000378307</v>
      </c>
      <c r="AT88" s="230">
        <f>'[1]Fuel Shares'!AZ259</f>
        <v>0.74766675489260503</v>
      </c>
      <c r="AU88" s="230">
        <f>'[1]Fuel Shares'!BA259</f>
        <v>0.730415509217749</v>
      </c>
      <c r="AV88" s="230">
        <f>'[1]Fuel Shares'!BB259</f>
        <v>0.711509509028596</v>
      </c>
      <c r="AW88" s="230">
        <f>'[1]Fuel Shares'!BC259</f>
        <v>0.6915</v>
      </c>
      <c r="AX88" s="230">
        <f>'[1]Fuel Shares'!BD259</f>
        <v>0.67104868043973598</v>
      </c>
      <c r="AY88" s="230">
        <f>'[1]Fuel Shares'!BE259</f>
        <v>0.65125905918724403</v>
      </c>
      <c r="AZ88" s="230">
        <f>'[1]Fuel Shares'!BF259</f>
        <v>0.63334509771488501</v>
      </c>
      <c r="BA88" s="230">
        <f>'[1]Fuel Shares'!BG259</f>
        <v>0.61852075749501689</v>
      </c>
      <c r="BB88" s="230">
        <f>'[1]Fuel Shares'!BH259</f>
        <v>0.60799999999999998</v>
      </c>
      <c r="BK88" s="231"/>
    </row>
    <row r="89" spans="1:63" x14ac:dyDescent="0.2">
      <c r="A89" s="308"/>
      <c r="B89" s="227" t="s">
        <v>1027</v>
      </c>
      <c r="C89" s="229" t="s">
        <v>2313</v>
      </c>
      <c r="D89" s="230">
        <f>'[1]Fuel Shares'!J260</f>
        <v>8.9341714007247219E-3</v>
      </c>
      <c r="E89" s="230">
        <f>'[1]Fuel Shares'!K260</f>
        <v>1.2550937839433618E-2</v>
      </c>
      <c r="F89" s="230">
        <f>'[1]Fuel Shares'!L260</f>
        <v>1.9317768722837414E-2</v>
      </c>
      <c r="G89" s="230">
        <f>'[1]Fuel Shares'!M260</f>
        <v>2.853020164102249E-2</v>
      </c>
      <c r="H89" s="230">
        <f>'[1]Fuel Shares'!N260</f>
        <v>3.4453264874236056E-2</v>
      </c>
      <c r="I89" s="230">
        <f>'[1]Fuel Shares'!O260</f>
        <v>6.7152444407722833E-2</v>
      </c>
      <c r="J89" s="230">
        <f>'[1]Fuel Shares'!P260</f>
        <v>0.11917189021801611</v>
      </c>
      <c r="K89" s="230">
        <f>'[1]Fuel Shares'!Q260</f>
        <v>0.139992321687893</v>
      </c>
      <c r="L89" s="230">
        <f>'[1]Fuel Shares'!R260</f>
        <v>0.10021552541772694</v>
      </c>
      <c r="M89" s="230">
        <f>'[1]Fuel Shares'!S260</f>
        <v>7.8978472573104974E-2</v>
      </c>
      <c r="N89" s="230">
        <f>'[1]Fuel Shares'!T260</f>
        <v>7.739274337086266E-2</v>
      </c>
      <c r="O89" s="230">
        <f>'[1]Fuel Shares'!U260</f>
        <v>7.1608984574675905E-2</v>
      </c>
      <c r="P89" s="230">
        <f>'[1]Fuel Shares'!V260</f>
        <v>7.2931508729952466E-2</v>
      </c>
      <c r="Q89" s="230">
        <f>'[1]Fuel Shares'!W260</f>
        <v>6.1722122375718391E-2</v>
      </c>
      <c r="R89" s="230">
        <f>'[1]Fuel Shares'!X260</f>
        <v>6.3356744302251355E-2</v>
      </c>
      <c r="S89" s="230">
        <f>'[1]Fuel Shares'!Y260</f>
        <v>6.5000000000000058E-2</v>
      </c>
      <c r="T89" s="230">
        <f>'[1]Fuel Shares'!Z260</f>
        <v>7.4399999999999911E-2</v>
      </c>
      <c r="U89" s="230">
        <f>'[1]Fuel Shares'!AA260</f>
        <v>8.3799999999999986E-2</v>
      </c>
      <c r="V89" s="230">
        <f>'[1]Fuel Shares'!AB260</f>
        <v>9.319999999999995E-2</v>
      </c>
      <c r="W89" s="230">
        <f>'[1]Fuel Shares'!AC260</f>
        <v>0.10259999999999991</v>
      </c>
      <c r="X89" s="230">
        <f>'[1]Fuel Shares'!AD260</f>
        <v>0.11199999999999999</v>
      </c>
      <c r="Y89" s="230">
        <f>'[1]Fuel Shares'!AE260</f>
        <v>0.12030981630859994</v>
      </c>
      <c r="Z89" s="230">
        <f>'[1]Fuel Shares'!AF260</f>
        <v>0.12737291295988307</v>
      </c>
      <c r="AA89" s="230">
        <f>'[1]Fuel Shares'!AG260</f>
        <v>0.13338110145686499</v>
      </c>
      <c r="AB89" s="230">
        <f>'[1]Fuel Shares'!AH260</f>
        <v>0.13852619330256499</v>
      </c>
      <c r="AC89" s="230">
        <f>'[1]Fuel Shares'!AI260</f>
        <v>0.14300000000000002</v>
      </c>
      <c r="AD89" s="230">
        <f>'[1]Fuel Shares'!AJ260</f>
        <v>0.14701022778123796</v>
      </c>
      <c r="AE89" s="230">
        <f>'[1]Fuel Shares'!AK260</f>
        <v>0.15082816179454206</v>
      </c>
      <c r="AF89" s="230">
        <f>'[1]Fuel Shares'!AL260</f>
        <v>0.15474098191722796</v>
      </c>
      <c r="AG89" s="230">
        <f>'[1]Fuel Shares'!AM260</f>
        <v>0.15903586802660896</v>
      </c>
      <c r="AH89" s="230">
        <f>'[1]Fuel Shares'!AN260</f>
        <v>0.16399999999999992</v>
      </c>
      <c r="AI89" s="230">
        <f>'[1]Fuel Shares'!AO260</f>
        <v>0.16980527256645006</v>
      </c>
      <c r="AJ89" s="230">
        <f>'[1]Fuel Shares'!AP260</f>
        <v>0.17616243986194802</v>
      </c>
      <c r="AK89" s="230">
        <f>'[1]Fuel Shares'!AQ260</f>
        <v>0.18266697087422301</v>
      </c>
      <c r="AL89" s="230">
        <f>'[1]Fuel Shares'!AR260</f>
        <v>0.18891433459099805</v>
      </c>
      <c r="AM89" s="230">
        <f>'[1]Fuel Shares'!AS260</f>
        <v>0.19450000000000001</v>
      </c>
      <c r="AN89" s="230">
        <f>'[1]Fuel Shares'!AT260</f>
        <v>0.19923268195296395</v>
      </c>
      <c r="AO89" s="230">
        <f>'[1]Fuel Shares'!AU260</f>
        <v>0.20377407875766407</v>
      </c>
      <c r="AP89" s="230">
        <f>'[1]Fuel Shares'!AV260</f>
        <v>0.20899913458588193</v>
      </c>
      <c r="AQ89" s="230">
        <f>'[1]Fuel Shares'!AW260</f>
        <v>0.21578279360939889</v>
      </c>
      <c r="AR89" s="230">
        <f>'[1]Fuel Shares'!AX260</f>
        <v>0.22499999999999998</v>
      </c>
      <c r="AS89" s="230">
        <f>'[1]Fuel Shares'!AY260</f>
        <v>0.237287999621693</v>
      </c>
      <c r="AT89" s="230">
        <f>'[1]Fuel Shares'!AZ260</f>
        <v>0.25233324510739497</v>
      </c>
      <c r="AU89" s="230">
        <f>'[1]Fuel Shares'!BA260</f>
        <v>0.269584490782251</v>
      </c>
      <c r="AV89" s="230">
        <f>'[1]Fuel Shares'!BB260</f>
        <v>0.288490490971404</v>
      </c>
      <c r="AW89" s="230">
        <f>'[1]Fuel Shares'!BC260</f>
        <v>0.3085</v>
      </c>
      <c r="AX89" s="230">
        <f>'[1]Fuel Shares'!BD260</f>
        <v>0.32895131956026402</v>
      </c>
      <c r="AY89" s="230">
        <f>'[1]Fuel Shares'!BE260</f>
        <v>0.34874094081275597</v>
      </c>
      <c r="AZ89" s="230">
        <f>'[1]Fuel Shares'!BF260</f>
        <v>0.36665490228511499</v>
      </c>
      <c r="BA89" s="230">
        <f>'[1]Fuel Shares'!BG260</f>
        <v>0.38147924250498311</v>
      </c>
      <c r="BB89" s="230">
        <f>'[1]Fuel Shares'!BH260</f>
        <v>0.39200000000000002</v>
      </c>
      <c r="BK89" s="231"/>
    </row>
    <row r="90" spans="1:63" x14ac:dyDescent="0.2">
      <c r="A90" s="308"/>
      <c r="D90" s="230"/>
      <c r="E90" s="230"/>
      <c r="F90" s="230"/>
      <c r="G90" s="230"/>
      <c r="H90" s="230"/>
      <c r="I90" s="230"/>
      <c r="J90" s="230"/>
      <c r="K90" s="230"/>
      <c r="L90" s="230"/>
      <c r="M90" s="230"/>
      <c r="N90" s="230"/>
      <c r="O90" s="230"/>
      <c r="P90" s="230"/>
      <c r="Q90" s="230"/>
      <c r="R90" s="230"/>
      <c r="S90" s="230"/>
      <c r="T90" s="230"/>
      <c r="U90" s="230"/>
      <c r="V90" s="230"/>
      <c r="W90" s="230"/>
      <c r="X90" s="230"/>
      <c r="Y90" s="230"/>
      <c r="Z90" s="230"/>
      <c r="AA90" s="230"/>
      <c r="AB90" s="230"/>
      <c r="AC90" s="230"/>
      <c r="AD90" s="230"/>
      <c r="AE90" s="230"/>
      <c r="AF90" s="230"/>
      <c r="AG90" s="230"/>
      <c r="AH90" s="230"/>
      <c r="AI90" s="230"/>
      <c r="AJ90" s="230"/>
      <c r="AK90" s="230"/>
      <c r="AL90" s="230"/>
      <c r="AM90" s="230"/>
      <c r="AN90" s="230"/>
      <c r="AO90" s="230"/>
      <c r="AP90" s="230"/>
      <c r="AQ90" s="230"/>
      <c r="AR90" s="230"/>
      <c r="AS90" s="230"/>
      <c r="AT90" s="230"/>
      <c r="AU90" s="230"/>
      <c r="AV90" s="230"/>
      <c r="AW90" s="230"/>
      <c r="AX90" s="230"/>
      <c r="AY90" s="230"/>
      <c r="AZ90" s="230"/>
      <c r="BA90" s="230"/>
      <c r="BB90" s="230"/>
      <c r="BK90" s="231"/>
    </row>
    <row r="91" spans="1:63" x14ac:dyDescent="0.2">
      <c r="A91" s="308"/>
      <c r="B91" s="227" t="s">
        <v>1029</v>
      </c>
      <c r="C91" s="229" t="s">
        <v>2313</v>
      </c>
      <c r="D91" s="230">
        <f>'[1]Fuel Shares'!J269</f>
        <v>1</v>
      </c>
      <c r="E91" s="230">
        <f>'[1]Fuel Shares'!K269</f>
        <v>1</v>
      </c>
      <c r="F91" s="230">
        <f>'[1]Fuel Shares'!L269</f>
        <v>1</v>
      </c>
      <c r="G91" s="230">
        <f>'[1]Fuel Shares'!M269</f>
        <v>1</v>
      </c>
      <c r="H91" s="230">
        <f>'[1]Fuel Shares'!N269</f>
        <v>1</v>
      </c>
      <c r="I91" s="230">
        <f>'[1]Fuel Shares'!O269</f>
        <v>1</v>
      </c>
      <c r="J91" s="230">
        <f>'[1]Fuel Shares'!P269</f>
        <v>1</v>
      </c>
      <c r="K91" s="230">
        <f>'[1]Fuel Shares'!Q269</f>
        <v>1</v>
      </c>
      <c r="L91" s="230">
        <f>'[1]Fuel Shares'!R269</f>
        <v>1</v>
      </c>
      <c r="M91" s="230">
        <f>'[1]Fuel Shares'!S269</f>
        <v>1</v>
      </c>
      <c r="N91" s="230">
        <f>'[1]Fuel Shares'!T269</f>
        <v>1</v>
      </c>
      <c r="O91" s="230">
        <f>'[1]Fuel Shares'!U269</f>
        <v>1</v>
      </c>
      <c r="P91" s="230">
        <f>'[1]Fuel Shares'!V269</f>
        <v>1</v>
      </c>
      <c r="Q91" s="230">
        <f>'[1]Fuel Shares'!W269</f>
        <v>1</v>
      </c>
      <c r="R91" s="230">
        <f>'[1]Fuel Shares'!X269</f>
        <v>1</v>
      </c>
      <c r="S91" s="230">
        <f>'[1]Fuel Shares'!Y269</f>
        <v>1</v>
      </c>
      <c r="T91" s="230">
        <f>'[1]Fuel Shares'!Z269</f>
        <v>0.57849999999999957</v>
      </c>
      <c r="U91" s="230">
        <f>'[1]Fuel Shares'!AA269</f>
        <v>0.57262500000000027</v>
      </c>
      <c r="V91" s="230">
        <f>'[1]Fuel Shares'!AB269</f>
        <v>0.56675000000000009</v>
      </c>
      <c r="W91" s="230">
        <f>'[1]Fuel Shares'!AC269</f>
        <v>0.56087500000000001</v>
      </c>
      <c r="X91" s="230">
        <f>'[1]Fuel Shares'!AD269</f>
        <v>0.55499999999999983</v>
      </c>
      <c r="Y91" s="230">
        <f>'[1]Fuel Shares'!AE269</f>
        <v>0.54980636480712486</v>
      </c>
      <c r="Z91" s="230">
        <f>'[1]Fuel Shares'!AF269</f>
        <v>0.54539192940007297</v>
      </c>
      <c r="AA91" s="230">
        <f>'[1]Fuel Shares'!AG269</f>
        <v>0.54163681158945931</v>
      </c>
      <c r="AB91" s="230">
        <f>'[1]Fuel Shares'!AH269</f>
        <v>0.53842112918589691</v>
      </c>
      <c r="AC91" s="230">
        <f>'[1]Fuel Shares'!AI269</f>
        <v>0.53562500000000002</v>
      </c>
      <c r="AD91" s="230">
        <f>'[1]Fuel Shares'!AJ269</f>
        <v>0.53311860763672636</v>
      </c>
      <c r="AE91" s="230">
        <f>'[1]Fuel Shares'!AK269</f>
        <v>0.53073239887841139</v>
      </c>
      <c r="AF91" s="230">
        <f>'[1]Fuel Shares'!AL269</f>
        <v>0.52828688630173271</v>
      </c>
      <c r="AG91" s="230">
        <f>'[1]Fuel Shares'!AM269</f>
        <v>0.52560258248336966</v>
      </c>
      <c r="AH91" s="230">
        <f>'[1]Fuel Shares'!AN269</f>
        <v>0.52250000000000019</v>
      </c>
      <c r="AI91" s="230">
        <f>'[1]Fuel Shares'!AO269</f>
        <v>0.51887170464596888</v>
      </c>
      <c r="AJ91" s="230">
        <f>'[1]Fuel Shares'!AP269</f>
        <v>0.51489847508628273</v>
      </c>
      <c r="AK91" s="230">
        <f>'[1]Fuel Shares'!AQ269</f>
        <v>0.51083314320361073</v>
      </c>
      <c r="AL91" s="230">
        <f>'[1]Fuel Shares'!AR269</f>
        <v>0.50692854088062622</v>
      </c>
      <c r="AM91" s="230">
        <f>'[1]Fuel Shares'!AS269</f>
        <v>0.50343750000000009</v>
      </c>
      <c r="AN91" s="230">
        <f>'[1]Fuel Shares'!AT269</f>
        <v>0.50047957377939745</v>
      </c>
      <c r="AO91" s="230">
        <f>'[1]Fuel Shares'!AU269</f>
        <v>0.49764120077645985</v>
      </c>
      <c r="AP91" s="230">
        <f>'[1]Fuel Shares'!AV269</f>
        <v>0.49437554088382368</v>
      </c>
      <c r="AQ91" s="230">
        <f>'[1]Fuel Shares'!AW269</f>
        <v>0.49013575399412546</v>
      </c>
      <c r="AR91" s="230">
        <f>'[1]Fuel Shares'!AX269</f>
        <v>0.48437499999999972</v>
      </c>
      <c r="AS91" s="230">
        <f>'[1]Fuel Shares'!AY269</f>
        <v>0.47669500023644173</v>
      </c>
      <c r="AT91" s="230">
        <f>'[1]Fuel Shares'!AZ269</f>
        <v>0.4672917218078782</v>
      </c>
      <c r="AU91" s="230">
        <f>'[1]Fuel Shares'!BA269</f>
        <v>0.45650969326109325</v>
      </c>
      <c r="AV91" s="230">
        <f>'[1]Fuel Shares'!BB269</f>
        <v>0.44469344314287285</v>
      </c>
      <c r="AW91" s="230">
        <f>'[1]Fuel Shares'!BC269</f>
        <v>0.4321875000000005</v>
      </c>
      <c r="AX91" s="230">
        <f>'[1]Fuel Shares'!BD269</f>
        <v>0.41940542527483532</v>
      </c>
      <c r="AY91" s="230">
        <f>'[1]Fuel Shares'!BE269</f>
        <v>0.40703691199202791</v>
      </c>
      <c r="AZ91" s="230">
        <f>'[1]Fuel Shares'!BF269</f>
        <v>0.39584068607180339</v>
      </c>
      <c r="BA91" s="230">
        <f>'[1]Fuel Shares'!BG269</f>
        <v>0.38657547343438586</v>
      </c>
      <c r="BB91" s="230">
        <f>'[1]Fuel Shares'!BH269</f>
        <v>0.38000000000000012</v>
      </c>
      <c r="BK91" s="231"/>
    </row>
    <row r="92" spans="1:63" x14ac:dyDescent="0.2">
      <c r="A92" s="308"/>
      <c r="B92" s="227" t="s">
        <v>1030</v>
      </c>
      <c r="C92" s="229" t="s">
        <v>2313</v>
      </c>
      <c r="D92" s="230">
        <f>'[1]Fuel Shares'!J270</f>
        <v>0</v>
      </c>
      <c r="E92" s="230">
        <f>'[1]Fuel Shares'!K270</f>
        <v>0</v>
      </c>
      <c r="F92" s="230">
        <f>'[1]Fuel Shares'!L270</f>
        <v>0</v>
      </c>
      <c r="G92" s="230">
        <f>'[1]Fuel Shares'!M270</f>
        <v>0</v>
      </c>
      <c r="H92" s="230">
        <f>'[1]Fuel Shares'!N270</f>
        <v>0</v>
      </c>
      <c r="I92" s="230">
        <f>'[1]Fuel Shares'!O270</f>
        <v>0</v>
      </c>
      <c r="J92" s="230">
        <f>'[1]Fuel Shares'!P270</f>
        <v>0</v>
      </c>
      <c r="K92" s="230">
        <f>'[1]Fuel Shares'!Q270</f>
        <v>0</v>
      </c>
      <c r="L92" s="230">
        <f>'[1]Fuel Shares'!R270</f>
        <v>0</v>
      </c>
      <c r="M92" s="230">
        <f>'[1]Fuel Shares'!S270</f>
        <v>0</v>
      </c>
      <c r="N92" s="230">
        <f>'[1]Fuel Shares'!T270</f>
        <v>0</v>
      </c>
      <c r="O92" s="230">
        <f>'[1]Fuel Shares'!U270</f>
        <v>0</v>
      </c>
      <c r="P92" s="230">
        <f>'[1]Fuel Shares'!V270</f>
        <v>0</v>
      </c>
      <c r="Q92" s="230">
        <f>'[1]Fuel Shares'!W270</f>
        <v>0</v>
      </c>
      <c r="R92" s="230">
        <f>'[1]Fuel Shares'!X270</f>
        <v>0</v>
      </c>
      <c r="S92" s="230">
        <f>'[1]Fuel Shares'!Y270</f>
        <v>0</v>
      </c>
      <c r="T92" s="230">
        <f>'[1]Fuel Shares'!Z270</f>
        <v>4.6499999999999965E-2</v>
      </c>
      <c r="U92" s="230">
        <f>'[1]Fuel Shares'!AA270</f>
        <v>5.2375000000000033E-2</v>
      </c>
      <c r="V92" s="230">
        <f>'[1]Fuel Shares'!AB270</f>
        <v>5.8250000000000024E-2</v>
      </c>
      <c r="W92" s="230">
        <f>'[1]Fuel Shares'!AC270</f>
        <v>6.4125000000000001E-2</v>
      </c>
      <c r="X92" s="230">
        <f>'[1]Fuel Shares'!AD270</f>
        <v>6.9999999999999979E-2</v>
      </c>
      <c r="Y92" s="230">
        <f>'[1]Fuel Shares'!AE270</f>
        <v>7.5193635192874989E-2</v>
      </c>
      <c r="Z92" s="230">
        <f>'[1]Fuel Shares'!AF270</f>
        <v>7.9608070599926875E-2</v>
      </c>
      <c r="AA92" s="230">
        <f>'[1]Fuel Shares'!AG270</f>
        <v>8.3363188410540606E-2</v>
      </c>
      <c r="AB92" s="230">
        <f>'[1]Fuel Shares'!AH270</f>
        <v>8.6578870814103107E-2</v>
      </c>
      <c r="AC92" s="230">
        <f>'[1]Fuel Shares'!AI270</f>
        <v>8.9374999999999996E-2</v>
      </c>
      <c r="AD92" s="230">
        <f>'[1]Fuel Shares'!AJ270</f>
        <v>9.1881392363273778E-2</v>
      </c>
      <c r="AE92" s="230">
        <f>'[1]Fuel Shares'!AK270</f>
        <v>9.4267601121588773E-2</v>
      </c>
      <c r="AF92" s="230">
        <f>'[1]Fuel Shares'!AL270</f>
        <v>9.6713113698267503E-2</v>
      </c>
      <c r="AG92" s="230">
        <f>'[1]Fuel Shares'!AM270</f>
        <v>9.9397417516630657E-2</v>
      </c>
      <c r="AH92" s="230">
        <f>'[1]Fuel Shares'!AN270</f>
        <v>0.10250000000000002</v>
      </c>
      <c r="AI92" s="230">
        <f>'[1]Fuel Shares'!AO270</f>
        <v>0.1061282953540313</v>
      </c>
      <c r="AJ92" s="230">
        <f>'[1]Fuel Shares'!AP270</f>
        <v>0.11010152491371755</v>
      </c>
      <c r="AK92" s="230">
        <f>'[1]Fuel Shares'!AQ270</f>
        <v>0.1141668567963894</v>
      </c>
      <c r="AL92" s="230">
        <f>'[1]Fuel Shares'!AR270</f>
        <v>0.11807145911937376</v>
      </c>
      <c r="AM92" s="230">
        <f>'[1]Fuel Shares'!AS270</f>
        <v>0.12156250000000003</v>
      </c>
      <c r="AN92" s="230">
        <f>'[1]Fuel Shares'!AT270</f>
        <v>0.12452042622060248</v>
      </c>
      <c r="AO92" s="230">
        <f>'[1]Fuel Shares'!AU270</f>
        <v>0.12735879922353996</v>
      </c>
      <c r="AP92" s="230">
        <f>'[1]Fuel Shares'!AV270</f>
        <v>0.13062445911617621</v>
      </c>
      <c r="AQ92" s="230">
        <f>'[1]Fuel Shares'!AW270</f>
        <v>0.13486424600587432</v>
      </c>
      <c r="AR92" s="230">
        <f>'[1]Fuel Shares'!AX270</f>
        <v>0.14062499999999992</v>
      </c>
      <c r="AS92" s="230">
        <f>'[1]Fuel Shares'!AY270</f>
        <v>0.1483049997635581</v>
      </c>
      <c r="AT92" s="230">
        <f>'[1]Fuel Shares'!AZ270</f>
        <v>0.15770827819212191</v>
      </c>
      <c r="AU92" s="230">
        <f>'[1]Fuel Shares'!BA270</f>
        <v>0.16849030673890691</v>
      </c>
      <c r="AV92" s="230">
        <f>'[1]Fuel Shares'!BB270</f>
        <v>0.18030655685712768</v>
      </c>
      <c r="AW92" s="230">
        <f>'[1]Fuel Shares'!BC270</f>
        <v>0.19281250000000022</v>
      </c>
      <c r="AX92" s="230">
        <f>'[1]Fuel Shares'!BD270</f>
        <v>0.20559457472516521</v>
      </c>
      <c r="AY92" s="230">
        <f>'[1]Fuel Shares'!BE270</f>
        <v>0.21796308800797268</v>
      </c>
      <c r="AZ92" s="230">
        <f>'[1]Fuel Shares'!BF270</f>
        <v>0.22915931392819705</v>
      </c>
      <c r="BA92" s="230">
        <f>'[1]Fuel Shares'!BG270</f>
        <v>0.23842452656561455</v>
      </c>
      <c r="BB92" s="230">
        <f>'[1]Fuel Shares'!BH270</f>
        <v>0.24500000000000016</v>
      </c>
      <c r="BK92" s="231"/>
    </row>
    <row r="93" spans="1:63" x14ac:dyDescent="0.2">
      <c r="A93" s="308"/>
      <c r="B93" s="227" t="s">
        <v>1031</v>
      </c>
      <c r="C93" s="229" t="s">
        <v>2313</v>
      </c>
      <c r="D93" s="230">
        <f>'[1]Fuel Shares'!J271</f>
        <v>0</v>
      </c>
      <c r="E93" s="230">
        <f>'[1]Fuel Shares'!K271</f>
        <v>0</v>
      </c>
      <c r="F93" s="230">
        <f>'[1]Fuel Shares'!L271</f>
        <v>0</v>
      </c>
      <c r="G93" s="230">
        <f>'[1]Fuel Shares'!M271</f>
        <v>0</v>
      </c>
      <c r="H93" s="230">
        <f>'[1]Fuel Shares'!N271</f>
        <v>0</v>
      </c>
      <c r="I93" s="230">
        <f>'[1]Fuel Shares'!O271</f>
        <v>0</v>
      </c>
      <c r="J93" s="230">
        <f>'[1]Fuel Shares'!P271</f>
        <v>0</v>
      </c>
      <c r="K93" s="230">
        <f>'[1]Fuel Shares'!Q271</f>
        <v>0</v>
      </c>
      <c r="L93" s="230">
        <f>'[1]Fuel Shares'!R271</f>
        <v>0</v>
      </c>
      <c r="M93" s="230">
        <f>'[1]Fuel Shares'!S271</f>
        <v>0</v>
      </c>
      <c r="N93" s="230">
        <f>'[1]Fuel Shares'!T271</f>
        <v>0</v>
      </c>
      <c r="O93" s="230">
        <f>'[1]Fuel Shares'!U271</f>
        <v>0</v>
      </c>
      <c r="P93" s="230">
        <f>'[1]Fuel Shares'!V271</f>
        <v>0</v>
      </c>
      <c r="Q93" s="230">
        <f>'[1]Fuel Shares'!W271</f>
        <v>0</v>
      </c>
      <c r="R93" s="230">
        <f>'[1]Fuel Shares'!X271</f>
        <v>0</v>
      </c>
      <c r="S93" s="230">
        <f>'[1]Fuel Shares'!Y271</f>
        <v>0</v>
      </c>
      <c r="T93" s="230">
        <f>'[1]Fuel Shares'!Z271</f>
        <v>0.37500000000000044</v>
      </c>
      <c r="U93" s="230">
        <f>'[1]Fuel Shares'!AA271</f>
        <v>0.37499999999999967</v>
      </c>
      <c r="V93" s="230">
        <f>'[1]Fuel Shares'!AB271</f>
        <v>0.37499999999999989</v>
      </c>
      <c r="W93" s="230">
        <f>'[1]Fuel Shares'!AC271</f>
        <v>0.375</v>
      </c>
      <c r="X93" s="230">
        <f>'[1]Fuel Shares'!AD271</f>
        <v>0.37500000000000022</v>
      </c>
      <c r="Y93" s="230">
        <f>'[1]Fuel Shares'!AE271</f>
        <v>0.37500000000000011</v>
      </c>
      <c r="Z93" s="230">
        <f>'[1]Fuel Shares'!AF271</f>
        <v>0.37500000000000011</v>
      </c>
      <c r="AA93" s="230">
        <f>'[1]Fuel Shares'!AG271</f>
        <v>0.37500000000000011</v>
      </c>
      <c r="AB93" s="230">
        <f>'[1]Fuel Shares'!AH271</f>
        <v>0.375</v>
      </c>
      <c r="AC93" s="230">
        <f>'[1]Fuel Shares'!AI271</f>
        <v>0.375</v>
      </c>
      <c r="AD93" s="230">
        <f>'[1]Fuel Shares'!AJ271</f>
        <v>0.37499999999999989</v>
      </c>
      <c r="AE93" s="230">
        <f>'[1]Fuel Shares'!AK271</f>
        <v>0.37499999999999978</v>
      </c>
      <c r="AF93" s="230">
        <f>'[1]Fuel Shares'!AL271</f>
        <v>0.37499999999999978</v>
      </c>
      <c r="AG93" s="230">
        <f>'[1]Fuel Shares'!AM271</f>
        <v>0.37499999999999967</v>
      </c>
      <c r="AH93" s="230">
        <f>'[1]Fuel Shares'!AN271</f>
        <v>0.37499999999999978</v>
      </c>
      <c r="AI93" s="230">
        <f>'[1]Fuel Shares'!AO271</f>
        <v>0.37499999999999978</v>
      </c>
      <c r="AJ93" s="230">
        <f>'[1]Fuel Shares'!AP271</f>
        <v>0.37499999999999978</v>
      </c>
      <c r="AK93" s="230">
        <f>'[1]Fuel Shares'!AQ271</f>
        <v>0.37499999999999989</v>
      </c>
      <c r="AL93" s="230">
        <f>'[1]Fuel Shares'!AR271</f>
        <v>0.375</v>
      </c>
      <c r="AM93" s="230">
        <f>'[1]Fuel Shares'!AS271</f>
        <v>0.37499999999999989</v>
      </c>
      <c r="AN93" s="230">
        <f>'[1]Fuel Shares'!AT271</f>
        <v>0.37500000000000011</v>
      </c>
      <c r="AO93" s="230">
        <f>'[1]Fuel Shares'!AU271</f>
        <v>0.37500000000000022</v>
      </c>
      <c r="AP93" s="230">
        <f>'[1]Fuel Shares'!AV271</f>
        <v>0.37500000000000011</v>
      </c>
      <c r="AQ93" s="230">
        <f>'[1]Fuel Shares'!AW271</f>
        <v>0.37500000000000022</v>
      </c>
      <c r="AR93" s="230">
        <f>'[1]Fuel Shares'!AX271</f>
        <v>0.37500000000000033</v>
      </c>
      <c r="AS93" s="230">
        <f>'[1]Fuel Shares'!AY271</f>
        <v>0.37500000000000022</v>
      </c>
      <c r="AT93" s="230">
        <f>'[1]Fuel Shares'!AZ271</f>
        <v>0.37499999999999989</v>
      </c>
      <c r="AU93" s="230">
        <f>'[1]Fuel Shares'!BA271</f>
        <v>0.37499999999999978</v>
      </c>
      <c r="AV93" s="230">
        <f>'[1]Fuel Shares'!BB271</f>
        <v>0.37499999999999944</v>
      </c>
      <c r="AW93" s="230">
        <f>'[1]Fuel Shares'!BC271</f>
        <v>0.37499999999999933</v>
      </c>
      <c r="AX93" s="230">
        <f>'[1]Fuel Shares'!BD271</f>
        <v>0.37499999999999944</v>
      </c>
      <c r="AY93" s="230">
        <f>'[1]Fuel Shares'!BE271</f>
        <v>0.37499999999999944</v>
      </c>
      <c r="AZ93" s="230">
        <f>'[1]Fuel Shares'!BF271</f>
        <v>0.37499999999999956</v>
      </c>
      <c r="BA93" s="230">
        <f>'[1]Fuel Shares'!BG271</f>
        <v>0.37499999999999956</v>
      </c>
      <c r="BB93" s="230">
        <f>'[1]Fuel Shares'!BH271</f>
        <v>0.37499999999999978</v>
      </c>
      <c r="BK93" s="231"/>
    </row>
    <row r="94" spans="1:63" x14ac:dyDescent="0.2">
      <c r="A94" s="308"/>
      <c r="D94" s="230"/>
      <c r="E94" s="230"/>
      <c r="F94" s="230"/>
      <c r="G94" s="230"/>
      <c r="H94" s="230"/>
      <c r="I94" s="230"/>
      <c r="J94" s="230"/>
      <c r="K94" s="230"/>
      <c r="L94" s="230"/>
      <c r="M94" s="230"/>
      <c r="N94" s="230"/>
      <c r="O94" s="230"/>
      <c r="P94" s="230"/>
      <c r="Q94" s="230"/>
      <c r="R94" s="230"/>
      <c r="S94" s="230"/>
      <c r="T94" s="230"/>
      <c r="U94" s="230"/>
      <c r="V94" s="230"/>
      <c r="W94" s="230"/>
      <c r="X94" s="230"/>
      <c r="Y94" s="230"/>
      <c r="Z94" s="230"/>
      <c r="AA94" s="230"/>
      <c r="AB94" s="230"/>
      <c r="AC94" s="230"/>
      <c r="AD94" s="230"/>
      <c r="AE94" s="230"/>
      <c r="AF94" s="230"/>
      <c r="AG94" s="230"/>
      <c r="AH94" s="230"/>
      <c r="AI94" s="230"/>
      <c r="AJ94" s="230"/>
      <c r="AK94" s="230"/>
      <c r="AL94" s="230"/>
      <c r="AM94" s="230"/>
      <c r="AN94" s="230"/>
      <c r="AO94" s="230"/>
      <c r="AP94" s="230"/>
      <c r="AQ94" s="230"/>
      <c r="AR94" s="230"/>
      <c r="AS94" s="230"/>
      <c r="AT94" s="230"/>
      <c r="AU94" s="230"/>
      <c r="AV94" s="230"/>
      <c r="AW94" s="230"/>
      <c r="AX94" s="230"/>
      <c r="AY94" s="230"/>
      <c r="AZ94" s="230"/>
      <c r="BA94" s="230"/>
      <c r="BB94" s="230"/>
      <c r="BK94" s="231"/>
    </row>
    <row r="95" spans="1:63" x14ac:dyDescent="0.2">
      <c r="A95" s="308"/>
      <c r="B95" s="227" t="s">
        <v>1034</v>
      </c>
      <c r="C95" s="229" t="s">
        <v>2313</v>
      </c>
      <c r="D95" s="230">
        <f>'[1]Fuel Shares'!J279</f>
        <v>1</v>
      </c>
      <c r="E95" s="230">
        <f>'[1]Fuel Shares'!K279</f>
        <v>1</v>
      </c>
      <c r="F95" s="230">
        <f>'[1]Fuel Shares'!L279</f>
        <v>1</v>
      </c>
      <c r="G95" s="230">
        <f>'[1]Fuel Shares'!M279</f>
        <v>1</v>
      </c>
      <c r="H95" s="230">
        <f>'[1]Fuel Shares'!N279</f>
        <v>1</v>
      </c>
      <c r="I95" s="230">
        <f>'[1]Fuel Shares'!O279</f>
        <v>1</v>
      </c>
      <c r="J95" s="230">
        <f>'[1]Fuel Shares'!P279</f>
        <v>1</v>
      </c>
      <c r="K95" s="230">
        <f>'[1]Fuel Shares'!Q279</f>
        <v>1</v>
      </c>
      <c r="L95" s="230">
        <f>'[1]Fuel Shares'!R279</f>
        <v>1</v>
      </c>
      <c r="M95" s="230">
        <f>'[1]Fuel Shares'!S279</f>
        <v>1</v>
      </c>
      <c r="N95" s="230">
        <f>'[1]Fuel Shares'!T279</f>
        <v>1</v>
      </c>
      <c r="O95" s="230">
        <f>'[1]Fuel Shares'!U279</f>
        <v>1</v>
      </c>
      <c r="P95" s="230">
        <f>'[1]Fuel Shares'!V279</f>
        <v>1</v>
      </c>
      <c r="Q95" s="230">
        <f>'[1]Fuel Shares'!W279</f>
        <v>1</v>
      </c>
      <c r="R95" s="230">
        <f>'[1]Fuel Shares'!X279</f>
        <v>1</v>
      </c>
      <c r="S95" s="230">
        <f>'[1]Fuel Shares'!Y279</f>
        <v>1</v>
      </c>
      <c r="T95" s="230">
        <f>'[1]Fuel Shares'!Z279</f>
        <v>1</v>
      </c>
      <c r="U95" s="230">
        <f>'[1]Fuel Shares'!AA279</f>
        <v>1</v>
      </c>
      <c r="V95" s="230">
        <f>'[1]Fuel Shares'!AB279</f>
        <v>1</v>
      </c>
      <c r="W95" s="230">
        <f>'[1]Fuel Shares'!AC279</f>
        <v>1</v>
      </c>
      <c r="X95" s="230">
        <f>'[1]Fuel Shares'!AD279</f>
        <v>1</v>
      </c>
      <c r="Y95" s="230">
        <f>'[1]Fuel Shares'!AE279</f>
        <v>1</v>
      </c>
      <c r="Z95" s="230">
        <f>'[1]Fuel Shares'!AF279</f>
        <v>1</v>
      </c>
      <c r="AA95" s="230">
        <f>'[1]Fuel Shares'!AG279</f>
        <v>1</v>
      </c>
      <c r="AB95" s="230">
        <f>'[1]Fuel Shares'!AH279</f>
        <v>1</v>
      </c>
      <c r="AC95" s="230">
        <f>'[1]Fuel Shares'!AI279</f>
        <v>1</v>
      </c>
      <c r="AD95" s="230">
        <f>'[1]Fuel Shares'!AJ279</f>
        <v>1</v>
      </c>
      <c r="AE95" s="230">
        <f>'[1]Fuel Shares'!AK279</f>
        <v>1</v>
      </c>
      <c r="AF95" s="230">
        <f>'[1]Fuel Shares'!AL279</f>
        <v>1</v>
      </c>
      <c r="AG95" s="230">
        <f>'[1]Fuel Shares'!AM279</f>
        <v>1</v>
      </c>
      <c r="AH95" s="230">
        <f>'[1]Fuel Shares'!AN279</f>
        <v>1</v>
      </c>
      <c r="AI95" s="230">
        <f>'[1]Fuel Shares'!AO279</f>
        <v>1</v>
      </c>
      <c r="AJ95" s="230">
        <f>'[1]Fuel Shares'!AP279</f>
        <v>1</v>
      </c>
      <c r="AK95" s="230">
        <f>'[1]Fuel Shares'!AQ279</f>
        <v>1</v>
      </c>
      <c r="AL95" s="230">
        <f>'[1]Fuel Shares'!AR279</f>
        <v>1</v>
      </c>
      <c r="AM95" s="230">
        <f>'[1]Fuel Shares'!AS279</f>
        <v>1</v>
      </c>
      <c r="AN95" s="230">
        <f>'[1]Fuel Shares'!AT279</f>
        <v>1</v>
      </c>
      <c r="AO95" s="230">
        <f>'[1]Fuel Shares'!AU279</f>
        <v>1</v>
      </c>
      <c r="AP95" s="230">
        <f>'[1]Fuel Shares'!AV279</f>
        <v>1</v>
      </c>
      <c r="AQ95" s="230">
        <f>'[1]Fuel Shares'!AW279</f>
        <v>1</v>
      </c>
      <c r="AR95" s="230">
        <f>'[1]Fuel Shares'!AX279</f>
        <v>1</v>
      </c>
      <c r="AS95" s="230">
        <f>'[1]Fuel Shares'!AY279</f>
        <v>1</v>
      </c>
      <c r="AT95" s="230">
        <f>'[1]Fuel Shares'!AZ279</f>
        <v>1</v>
      </c>
      <c r="AU95" s="230">
        <f>'[1]Fuel Shares'!BA279</f>
        <v>1</v>
      </c>
      <c r="AV95" s="230">
        <f>'[1]Fuel Shares'!BB279</f>
        <v>1</v>
      </c>
      <c r="AW95" s="230">
        <f>'[1]Fuel Shares'!BC279</f>
        <v>1</v>
      </c>
      <c r="AX95" s="230">
        <f>'[1]Fuel Shares'!BD279</f>
        <v>1</v>
      </c>
      <c r="AY95" s="230">
        <f>'[1]Fuel Shares'!BE279</f>
        <v>1</v>
      </c>
      <c r="AZ95" s="230">
        <f>'[1]Fuel Shares'!BF279</f>
        <v>1</v>
      </c>
      <c r="BA95" s="230">
        <f>'[1]Fuel Shares'!BG279</f>
        <v>1</v>
      </c>
      <c r="BB95" s="230">
        <f>'[1]Fuel Shares'!BH279</f>
        <v>1</v>
      </c>
      <c r="BK95" s="231"/>
    </row>
    <row r="96" spans="1:63" x14ac:dyDescent="0.2">
      <c r="A96" s="308"/>
      <c r="B96" s="231" t="s">
        <v>1035</v>
      </c>
      <c r="C96" s="229" t="s">
        <v>2313</v>
      </c>
      <c r="D96" s="230">
        <f>'[1]Fuel Shares'!J280</f>
        <v>0</v>
      </c>
      <c r="E96" s="230">
        <f>'[1]Fuel Shares'!K280</f>
        <v>0</v>
      </c>
      <c r="F96" s="230">
        <f>'[1]Fuel Shares'!L280</f>
        <v>0</v>
      </c>
      <c r="G96" s="230">
        <f>'[1]Fuel Shares'!M280</f>
        <v>0</v>
      </c>
      <c r="H96" s="230">
        <f>'[1]Fuel Shares'!N280</f>
        <v>0</v>
      </c>
      <c r="I96" s="230">
        <f>'[1]Fuel Shares'!O280</f>
        <v>0</v>
      </c>
      <c r="J96" s="230">
        <f>'[1]Fuel Shares'!P280</f>
        <v>0</v>
      </c>
      <c r="K96" s="230">
        <f>'[1]Fuel Shares'!Q280</f>
        <v>0</v>
      </c>
      <c r="L96" s="230">
        <f>'[1]Fuel Shares'!R280</f>
        <v>0</v>
      </c>
      <c r="M96" s="230">
        <f>'[1]Fuel Shares'!S280</f>
        <v>0</v>
      </c>
      <c r="N96" s="230">
        <f>'[1]Fuel Shares'!T280</f>
        <v>0</v>
      </c>
      <c r="O96" s="230">
        <f>'[1]Fuel Shares'!U280</f>
        <v>0</v>
      </c>
      <c r="P96" s="230">
        <f>'[1]Fuel Shares'!V280</f>
        <v>0</v>
      </c>
      <c r="Q96" s="230">
        <f>'[1]Fuel Shares'!W280</f>
        <v>0</v>
      </c>
      <c r="R96" s="230">
        <f>'[1]Fuel Shares'!X280</f>
        <v>0</v>
      </c>
      <c r="S96" s="230">
        <f>'[1]Fuel Shares'!Y280</f>
        <v>0</v>
      </c>
      <c r="T96" s="230">
        <f>'[1]Fuel Shares'!Z280</f>
        <v>0</v>
      </c>
      <c r="U96" s="230">
        <f>'[1]Fuel Shares'!AA280</f>
        <v>0</v>
      </c>
      <c r="V96" s="230">
        <f>'[1]Fuel Shares'!AB280</f>
        <v>0</v>
      </c>
      <c r="W96" s="230">
        <f>'[1]Fuel Shares'!AC280</f>
        <v>0</v>
      </c>
      <c r="X96" s="230">
        <f>'[1]Fuel Shares'!AD280</f>
        <v>0</v>
      </c>
      <c r="Y96" s="230">
        <f>'[1]Fuel Shares'!AE280</f>
        <v>0</v>
      </c>
      <c r="Z96" s="230">
        <f>'[1]Fuel Shares'!AF280</f>
        <v>0</v>
      </c>
      <c r="AA96" s="230">
        <f>'[1]Fuel Shares'!AG280</f>
        <v>0</v>
      </c>
      <c r="AB96" s="230">
        <f>'[1]Fuel Shares'!AH280</f>
        <v>0</v>
      </c>
      <c r="AC96" s="230">
        <f>'[1]Fuel Shares'!AI280</f>
        <v>0</v>
      </c>
      <c r="AD96" s="230">
        <f>'[1]Fuel Shares'!AJ280</f>
        <v>0</v>
      </c>
      <c r="AE96" s="230">
        <f>'[1]Fuel Shares'!AK280</f>
        <v>0</v>
      </c>
      <c r="AF96" s="230">
        <f>'[1]Fuel Shares'!AL280</f>
        <v>0</v>
      </c>
      <c r="AG96" s="230">
        <f>'[1]Fuel Shares'!AM280</f>
        <v>0</v>
      </c>
      <c r="AH96" s="230">
        <f>'[1]Fuel Shares'!AN280</f>
        <v>0</v>
      </c>
      <c r="AI96" s="230">
        <f>'[1]Fuel Shares'!AO280</f>
        <v>0</v>
      </c>
      <c r="AJ96" s="230">
        <f>'[1]Fuel Shares'!AP280</f>
        <v>0</v>
      </c>
      <c r="AK96" s="230">
        <f>'[1]Fuel Shares'!AQ280</f>
        <v>0</v>
      </c>
      <c r="AL96" s="230">
        <f>'[1]Fuel Shares'!AR280</f>
        <v>0</v>
      </c>
      <c r="AM96" s="230">
        <f>'[1]Fuel Shares'!AS280</f>
        <v>0</v>
      </c>
      <c r="AN96" s="230">
        <f>'[1]Fuel Shares'!AT280</f>
        <v>0</v>
      </c>
      <c r="AO96" s="230">
        <f>'[1]Fuel Shares'!AU280</f>
        <v>0</v>
      </c>
      <c r="AP96" s="230">
        <f>'[1]Fuel Shares'!AV280</f>
        <v>0</v>
      </c>
      <c r="AQ96" s="230">
        <f>'[1]Fuel Shares'!AW280</f>
        <v>0</v>
      </c>
      <c r="AR96" s="230">
        <f>'[1]Fuel Shares'!AX280</f>
        <v>0</v>
      </c>
      <c r="AS96" s="230">
        <f>'[1]Fuel Shares'!AY280</f>
        <v>0</v>
      </c>
      <c r="AT96" s="230">
        <f>'[1]Fuel Shares'!AZ280</f>
        <v>0</v>
      </c>
      <c r="AU96" s="230">
        <f>'[1]Fuel Shares'!BA280</f>
        <v>0</v>
      </c>
      <c r="AV96" s="230">
        <f>'[1]Fuel Shares'!BB280</f>
        <v>0</v>
      </c>
      <c r="AW96" s="230">
        <f>'[1]Fuel Shares'!BC280</f>
        <v>0</v>
      </c>
      <c r="AX96" s="230">
        <f>'[1]Fuel Shares'!BD280</f>
        <v>0</v>
      </c>
      <c r="AY96" s="230">
        <f>'[1]Fuel Shares'!BE280</f>
        <v>0</v>
      </c>
      <c r="AZ96" s="230">
        <f>'[1]Fuel Shares'!BF280</f>
        <v>0</v>
      </c>
      <c r="BA96" s="230">
        <f>'[1]Fuel Shares'!BG280</f>
        <v>0</v>
      </c>
      <c r="BB96" s="230">
        <f>'[1]Fuel Shares'!BH280</f>
        <v>0</v>
      </c>
      <c r="BC96" s="231"/>
      <c r="BD96" s="231"/>
      <c r="BK96" s="231"/>
    </row>
    <row r="97" spans="1:63" x14ac:dyDescent="0.2">
      <c r="A97" s="308"/>
      <c r="B97" s="231" t="s">
        <v>1036</v>
      </c>
      <c r="C97" s="229" t="s">
        <v>2313</v>
      </c>
      <c r="D97" s="230">
        <f>'[1]Fuel Shares'!J281</f>
        <v>0</v>
      </c>
      <c r="E97" s="230">
        <f>'[1]Fuel Shares'!K281</f>
        <v>0</v>
      </c>
      <c r="F97" s="230">
        <f>'[1]Fuel Shares'!L281</f>
        <v>0</v>
      </c>
      <c r="G97" s="230">
        <f>'[1]Fuel Shares'!M281</f>
        <v>0</v>
      </c>
      <c r="H97" s="230">
        <f>'[1]Fuel Shares'!N281</f>
        <v>0</v>
      </c>
      <c r="I97" s="230">
        <f>'[1]Fuel Shares'!O281</f>
        <v>0</v>
      </c>
      <c r="J97" s="230">
        <f>'[1]Fuel Shares'!P281</f>
        <v>0</v>
      </c>
      <c r="K97" s="230">
        <f>'[1]Fuel Shares'!Q281</f>
        <v>0</v>
      </c>
      <c r="L97" s="230">
        <f>'[1]Fuel Shares'!R281</f>
        <v>0</v>
      </c>
      <c r="M97" s="230">
        <f>'[1]Fuel Shares'!S281</f>
        <v>0</v>
      </c>
      <c r="N97" s="230">
        <f>'[1]Fuel Shares'!T281</f>
        <v>0</v>
      </c>
      <c r="O97" s="230">
        <f>'[1]Fuel Shares'!U281</f>
        <v>0</v>
      </c>
      <c r="P97" s="230">
        <f>'[1]Fuel Shares'!V281</f>
        <v>0</v>
      </c>
      <c r="Q97" s="230">
        <f>'[1]Fuel Shares'!W281</f>
        <v>0</v>
      </c>
      <c r="R97" s="230">
        <f>'[1]Fuel Shares'!X281</f>
        <v>0</v>
      </c>
      <c r="S97" s="230">
        <f>'[1]Fuel Shares'!Y281</f>
        <v>0</v>
      </c>
      <c r="T97" s="230">
        <f>'[1]Fuel Shares'!Z281</f>
        <v>0</v>
      </c>
      <c r="U97" s="230">
        <f>'[1]Fuel Shares'!AA281</f>
        <v>0</v>
      </c>
      <c r="V97" s="230">
        <f>'[1]Fuel Shares'!AB281</f>
        <v>0</v>
      </c>
      <c r="W97" s="230">
        <f>'[1]Fuel Shares'!AC281</f>
        <v>0</v>
      </c>
      <c r="X97" s="230">
        <f>'[1]Fuel Shares'!AD281</f>
        <v>0</v>
      </c>
      <c r="Y97" s="230">
        <f>'[1]Fuel Shares'!AE281</f>
        <v>0</v>
      </c>
      <c r="Z97" s="230">
        <f>'[1]Fuel Shares'!AF281</f>
        <v>0</v>
      </c>
      <c r="AA97" s="230">
        <f>'[1]Fuel Shares'!AG281</f>
        <v>0</v>
      </c>
      <c r="AB97" s="230">
        <f>'[1]Fuel Shares'!AH281</f>
        <v>0</v>
      </c>
      <c r="AC97" s="230">
        <f>'[1]Fuel Shares'!AI281</f>
        <v>0</v>
      </c>
      <c r="AD97" s="230">
        <f>'[1]Fuel Shares'!AJ281</f>
        <v>0</v>
      </c>
      <c r="AE97" s="230">
        <f>'[1]Fuel Shares'!AK281</f>
        <v>0</v>
      </c>
      <c r="AF97" s="230">
        <f>'[1]Fuel Shares'!AL281</f>
        <v>0</v>
      </c>
      <c r="AG97" s="230">
        <f>'[1]Fuel Shares'!AM281</f>
        <v>0</v>
      </c>
      <c r="AH97" s="230">
        <f>'[1]Fuel Shares'!AN281</f>
        <v>0</v>
      </c>
      <c r="AI97" s="230">
        <f>'[1]Fuel Shares'!AO281</f>
        <v>0</v>
      </c>
      <c r="AJ97" s="230">
        <f>'[1]Fuel Shares'!AP281</f>
        <v>0</v>
      </c>
      <c r="AK97" s="230">
        <f>'[1]Fuel Shares'!AQ281</f>
        <v>0</v>
      </c>
      <c r="AL97" s="230">
        <f>'[1]Fuel Shares'!AR281</f>
        <v>0</v>
      </c>
      <c r="AM97" s="230">
        <f>'[1]Fuel Shares'!AS281</f>
        <v>0</v>
      </c>
      <c r="AN97" s="230">
        <f>'[1]Fuel Shares'!AT281</f>
        <v>0</v>
      </c>
      <c r="AO97" s="230">
        <f>'[1]Fuel Shares'!AU281</f>
        <v>0</v>
      </c>
      <c r="AP97" s="230">
        <f>'[1]Fuel Shares'!AV281</f>
        <v>0</v>
      </c>
      <c r="AQ97" s="230">
        <f>'[1]Fuel Shares'!AW281</f>
        <v>0</v>
      </c>
      <c r="AR97" s="230">
        <f>'[1]Fuel Shares'!AX281</f>
        <v>0</v>
      </c>
      <c r="AS97" s="230">
        <f>'[1]Fuel Shares'!AY281</f>
        <v>0</v>
      </c>
      <c r="AT97" s="230">
        <f>'[1]Fuel Shares'!AZ281</f>
        <v>0</v>
      </c>
      <c r="AU97" s="230">
        <f>'[1]Fuel Shares'!BA281</f>
        <v>0</v>
      </c>
      <c r="AV97" s="230">
        <f>'[1]Fuel Shares'!BB281</f>
        <v>0</v>
      </c>
      <c r="AW97" s="230">
        <f>'[1]Fuel Shares'!BC281</f>
        <v>0</v>
      </c>
      <c r="AX97" s="230">
        <f>'[1]Fuel Shares'!BD281</f>
        <v>0</v>
      </c>
      <c r="AY97" s="230">
        <f>'[1]Fuel Shares'!BE281</f>
        <v>0</v>
      </c>
      <c r="AZ97" s="230">
        <f>'[1]Fuel Shares'!BF281</f>
        <v>0</v>
      </c>
      <c r="BA97" s="230">
        <f>'[1]Fuel Shares'!BG281</f>
        <v>0</v>
      </c>
      <c r="BB97" s="230">
        <f>'[1]Fuel Shares'!BH281</f>
        <v>0</v>
      </c>
      <c r="BC97" s="231"/>
      <c r="BD97" s="231"/>
      <c r="BK97" s="231"/>
    </row>
    <row r="98" spans="1:63" x14ac:dyDescent="0.2">
      <c r="A98" s="308"/>
      <c r="D98" s="230"/>
      <c r="E98" s="230"/>
      <c r="F98" s="230"/>
      <c r="G98" s="230"/>
      <c r="H98" s="230"/>
      <c r="I98" s="230"/>
      <c r="J98" s="230"/>
      <c r="K98" s="230"/>
      <c r="L98" s="230"/>
      <c r="M98" s="230"/>
      <c r="N98" s="230"/>
      <c r="O98" s="230"/>
      <c r="P98" s="230"/>
      <c r="Q98" s="230"/>
      <c r="R98" s="230"/>
      <c r="S98" s="230"/>
      <c r="T98" s="230"/>
      <c r="U98" s="230"/>
      <c r="V98" s="230"/>
      <c r="W98" s="230"/>
      <c r="X98" s="230"/>
      <c r="Y98" s="230"/>
      <c r="Z98" s="230"/>
      <c r="AA98" s="230"/>
      <c r="AB98" s="230"/>
      <c r="AC98" s="230"/>
      <c r="AD98" s="230"/>
      <c r="AE98" s="230"/>
      <c r="AF98" s="230"/>
      <c r="AG98" s="230"/>
      <c r="AH98" s="230"/>
      <c r="AI98" s="230"/>
      <c r="AJ98" s="230"/>
      <c r="AK98" s="230"/>
      <c r="AL98" s="230"/>
      <c r="AM98" s="230"/>
      <c r="AN98" s="230"/>
      <c r="AO98" s="230"/>
      <c r="AP98" s="230"/>
      <c r="AQ98" s="230"/>
      <c r="AR98" s="230"/>
      <c r="AS98" s="230"/>
      <c r="AT98" s="230"/>
      <c r="AU98" s="230"/>
      <c r="AV98" s="230"/>
      <c r="AW98" s="230"/>
      <c r="AX98" s="230"/>
      <c r="AY98" s="230"/>
      <c r="AZ98" s="230"/>
      <c r="BA98" s="230"/>
      <c r="BB98" s="230"/>
      <c r="BC98" s="231"/>
      <c r="BD98" s="231"/>
      <c r="BK98" s="231"/>
    </row>
    <row r="99" spans="1:63" x14ac:dyDescent="0.2">
      <c r="A99" s="308"/>
      <c r="B99" s="227" t="s">
        <v>1039</v>
      </c>
      <c r="C99" s="229" t="s">
        <v>2313</v>
      </c>
      <c r="D99" s="230">
        <f>'[1]Fuel Shares'!J289</f>
        <v>1</v>
      </c>
      <c r="E99" s="230">
        <f>'[1]Fuel Shares'!K289</f>
        <v>1</v>
      </c>
      <c r="F99" s="230">
        <f>'[1]Fuel Shares'!L289</f>
        <v>1</v>
      </c>
      <c r="G99" s="230">
        <f>'[1]Fuel Shares'!M289</f>
        <v>1</v>
      </c>
      <c r="H99" s="230">
        <f>'[1]Fuel Shares'!N289</f>
        <v>0.9983690058915653</v>
      </c>
      <c r="I99" s="230">
        <f>'[1]Fuel Shares'!O289</f>
        <v>0.99354277658591439</v>
      </c>
      <c r="J99" s="230">
        <f>'[1]Fuel Shares'!P289</f>
        <v>0.98519521203565841</v>
      </c>
      <c r="K99" s="230">
        <f>'[1]Fuel Shares'!Q289</f>
        <v>0.98613589075703645</v>
      </c>
      <c r="L99" s="230">
        <f>'[1]Fuel Shares'!R289</f>
        <v>0.98030121709316842</v>
      </c>
      <c r="M99" s="230">
        <f>'[1]Fuel Shares'!S289</f>
        <v>0.97104725244112888</v>
      </c>
      <c r="N99" s="230">
        <f>'[1]Fuel Shares'!T289</f>
        <v>0.96037532726151598</v>
      </c>
      <c r="O99" s="230">
        <f>'[1]Fuel Shares'!U289</f>
        <v>0.95846169664243475</v>
      </c>
      <c r="P99" s="230">
        <f>'[1]Fuel Shares'!V289</f>
        <v>0.95532506738544476</v>
      </c>
      <c r="Q99" s="230">
        <f>'[1]Fuel Shares'!W289</f>
        <v>0.95681360048573161</v>
      </c>
      <c r="R99" s="230">
        <f>'[1]Fuel Shares'!X289</f>
        <v>0.95619536943656236</v>
      </c>
      <c r="S99" s="230">
        <f>'[1]Fuel Shares'!Y289</f>
        <v>0.95500000000000007</v>
      </c>
      <c r="T99" s="230">
        <f>'[1]Fuel Shares'!Z289</f>
        <v>0.9526</v>
      </c>
      <c r="U99" s="230">
        <f>'[1]Fuel Shares'!AA289</f>
        <v>0.95020000000000004</v>
      </c>
      <c r="V99" s="230">
        <f>'[1]Fuel Shares'!AB289</f>
        <v>0.94779999999999998</v>
      </c>
      <c r="W99" s="230">
        <f>'[1]Fuel Shares'!AC289</f>
        <v>0.94540000000000002</v>
      </c>
      <c r="X99" s="230">
        <f>'[1]Fuel Shares'!AD289</f>
        <v>0.94300000000000006</v>
      </c>
      <c r="Y99" s="230">
        <f>'[1]Fuel Shares'!AE289</f>
        <v>0.9385227641258983</v>
      </c>
      <c r="Z99" s="230">
        <f>'[1]Fuel Shares'!AF289</f>
        <v>0.93215040765037038</v>
      </c>
      <c r="AA99" s="230">
        <f>'[1]Fuel Shares'!AG289</f>
        <v>0.92481666911189331</v>
      </c>
      <c r="AB99" s="230">
        <f>'[1]Fuel Shares'!AH289</f>
        <v>0.91745528704894419</v>
      </c>
      <c r="AC99" s="230">
        <f>'[1]Fuel Shares'!AI289</f>
        <v>0.91099999999999992</v>
      </c>
      <c r="AD99" s="230">
        <f>'[1]Fuel Shares'!AJ289</f>
        <v>0.90614457979304142</v>
      </c>
      <c r="AE99" s="230">
        <f>'[1]Fuel Shares'!AK289</f>
        <v>0.90262293141406358</v>
      </c>
      <c r="AF99" s="230">
        <f>'[1]Fuel Shares'!AL289</f>
        <v>0.899928993138565</v>
      </c>
      <c r="AG99" s="230">
        <f>'[1]Fuel Shares'!AM289</f>
        <v>0.89755670324204395</v>
      </c>
      <c r="AH99" s="230">
        <f>'[1]Fuel Shares'!AN289</f>
        <v>0.89500000000000002</v>
      </c>
      <c r="AI99" s="230">
        <f>'[1]Fuel Shares'!AO289</f>
        <v>0.89187091670193597</v>
      </c>
      <c r="AJ99" s="230">
        <f>'[1]Fuel Shares'!AP289</f>
        <v>0.88825386669337503</v>
      </c>
      <c r="AK99" s="230">
        <f>'[1]Fuel Shares'!AQ289</f>
        <v>0.88435135833384604</v>
      </c>
      <c r="AL99" s="230">
        <f>'[1]Fuel Shares'!AR289</f>
        <v>0.88036589998287806</v>
      </c>
      <c r="AM99" s="230">
        <f>'[1]Fuel Shares'!AS289</f>
        <v>0.87649999999999995</v>
      </c>
      <c r="AN99" s="230">
        <f>'[1]Fuel Shares'!AT289</f>
        <v>0.8728917533992161</v>
      </c>
      <c r="AO99" s="230">
        <f>'[1]Fuel Shares'!AU289</f>
        <v>0.86942160181243699</v>
      </c>
      <c r="AP99" s="230">
        <f>'[1]Fuel Shares'!AV289</f>
        <v>0.86590557352605002</v>
      </c>
      <c r="AQ99" s="230">
        <f>'[1]Fuel Shares'!AW289</f>
        <v>0.862159696826442</v>
      </c>
      <c r="AR99" s="230">
        <f>'[1]Fuel Shares'!AX289</f>
        <v>0.8580000000000001</v>
      </c>
      <c r="AS99" s="230">
        <f>'[1]Fuel Shares'!AY289</f>
        <v>0.85328206970119991</v>
      </c>
      <c r="AT99" s="230">
        <f>'[1]Fuel Shares'!AZ289</f>
        <v>0.84801972605687603</v>
      </c>
      <c r="AU99" s="230">
        <f>'[1]Fuel Shares'!BA289</f>
        <v>0.84226634756195207</v>
      </c>
      <c r="AV99" s="230">
        <f>'[1]Fuel Shares'!BB289</f>
        <v>0.83607531271135194</v>
      </c>
      <c r="AW99" s="230">
        <f>'[1]Fuel Shares'!BC289</f>
        <v>0.82950000000000002</v>
      </c>
      <c r="AX99" s="230">
        <f>'[1]Fuel Shares'!BD289</f>
        <v>0.82265996779598405</v>
      </c>
      <c r="AY99" s="230">
        <f>'[1]Fuel Shares'!BE289</f>
        <v>0.81593949396005805</v>
      </c>
      <c r="AZ99" s="230">
        <f>'[1]Fuel Shares'!BF289</f>
        <v>0.80978903622613996</v>
      </c>
      <c r="BA99" s="230">
        <f>'[1]Fuel Shares'!BG289</f>
        <v>0.80465905232814805</v>
      </c>
      <c r="BB99" s="230">
        <f>'[1]Fuel Shares'!BH289</f>
        <v>0.80100000000000005</v>
      </c>
      <c r="BC99" s="231"/>
      <c r="BD99" s="231"/>
      <c r="BE99" s="231"/>
      <c r="BK99" s="231"/>
    </row>
    <row r="100" spans="1:63" x14ac:dyDescent="0.2">
      <c r="A100" s="308"/>
      <c r="B100" s="227" t="s">
        <v>1040</v>
      </c>
      <c r="C100" s="229" t="s">
        <v>2313</v>
      </c>
      <c r="D100" s="230">
        <f>'[1]Fuel Shares'!J290</f>
        <v>0</v>
      </c>
      <c r="E100" s="230">
        <f>'[1]Fuel Shares'!K290</f>
        <v>0</v>
      </c>
      <c r="F100" s="230">
        <f>'[1]Fuel Shares'!L290</f>
        <v>0</v>
      </c>
      <c r="G100" s="230">
        <f>'[1]Fuel Shares'!M290</f>
        <v>0</v>
      </c>
      <c r="H100" s="230">
        <f>'[1]Fuel Shares'!N290</f>
        <v>1.6309941084347024E-3</v>
      </c>
      <c r="I100" s="230">
        <f>'[1]Fuel Shares'!O290</f>
        <v>6.4572234140856111E-3</v>
      </c>
      <c r="J100" s="230">
        <f>'[1]Fuel Shares'!P290</f>
        <v>1.4804787964341592E-2</v>
      </c>
      <c r="K100" s="230">
        <f>'[1]Fuel Shares'!Q290</f>
        <v>1.3864109242963552E-2</v>
      </c>
      <c r="L100" s="230">
        <f>'[1]Fuel Shares'!R290</f>
        <v>1.969878290683158E-2</v>
      </c>
      <c r="M100" s="230">
        <f>'[1]Fuel Shares'!S290</f>
        <v>2.8952747558871117E-2</v>
      </c>
      <c r="N100" s="230">
        <f>'[1]Fuel Shares'!T290</f>
        <v>3.9624672738484024E-2</v>
      </c>
      <c r="O100" s="230">
        <f>'[1]Fuel Shares'!U290</f>
        <v>4.1538303357565254E-2</v>
      </c>
      <c r="P100" s="230">
        <f>'[1]Fuel Shares'!V290</f>
        <v>4.4674932614555241E-2</v>
      </c>
      <c r="Q100" s="230">
        <f>'[1]Fuel Shares'!W290</f>
        <v>4.3186399514268392E-2</v>
      </c>
      <c r="R100" s="230">
        <f>'[1]Fuel Shares'!X290</f>
        <v>4.3804630563437641E-2</v>
      </c>
      <c r="S100" s="230">
        <f>'[1]Fuel Shares'!Y290</f>
        <v>4.4999999999999929E-2</v>
      </c>
      <c r="T100" s="230">
        <f>'[1]Fuel Shares'!Z290</f>
        <v>4.7399999999999998E-2</v>
      </c>
      <c r="U100" s="230">
        <f>'[1]Fuel Shares'!AA290</f>
        <v>4.9799999999999955E-2</v>
      </c>
      <c r="V100" s="230">
        <f>'[1]Fuel Shares'!AB290</f>
        <v>5.2200000000000024E-2</v>
      </c>
      <c r="W100" s="230">
        <f>'[1]Fuel Shares'!AC290</f>
        <v>5.4599999999999982E-2</v>
      </c>
      <c r="X100" s="230">
        <f>'[1]Fuel Shares'!AD290</f>
        <v>5.699999999999994E-2</v>
      </c>
      <c r="Y100" s="230">
        <f>'[1]Fuel Shares'!AE290</f>
        <v>6.1477235874101699E-2</v>
      </c>
      <c r="Z100" s="230">
        <f>'[1]Fuel Shares'!AF290</f>
        <v>6.7849592349629617E-2</v>
      </c>
      <c r="AA100" s="230">
        <f>'[1]Fuel Shares'!AG290</f>
        <v>7.5183330888106692E-2</v>
      </c>
      <c r="AB100" s="230">
        <f>'[1]Fuel Shares'!AH290</f>
        <v>8.254471295105581E-2</v>
      </c>
      <c r="AC100" s="230">
        <f>'[1]Fuel Shares'!AI290</f>
        <v>8.9000000000000079E-2</v>
      </c>
      <c r="AD100" s="230">
        <f>'[1]Fuel Shares'!AJ290</f>
        <v>9.3855420206958584E-2</v>
      </c>
      <c r="AE100" s="230">
        <f>'[1]Fuel Shares'!AK290</f>
        <v>9.7377068585936422E-2</v>
      </c>
      <c r="AF100" s="230">
        <f>'[1]Fuel Shares'!AL290</f>
        <v>0.100071006861435</v>
      </c>
      <c r="AG100" s="230">
        <f>'[1]Fuel Shares'!AM290</f>
        <v>0.10244329675795605</v>
      </c>
      <c r="AH100" s="230">
        <f>'[1]Fuel Shares'!AN290</f>
        <v>0.10499999999999998</v>
      </c>
      <c r="AI100" s="230">
        <f>'[1]Fuel Shares'!AO290</f>
        <v>0.10812908329806403</v>
      </c>
      <c r="AJ100" s="230">
        <f>'[1]Fuel Shares'!AP290</f>
        <v>0.11174613330662497</v>
      </c>
      <c r="AK100" s="230">
        <f>'[1]Fuel Shares'!AQ290</f>
        <v>0.11564864166615396</v>
      </c>
      <c r="AL100" s="230">
        <f>'[1]Fuel Shares'!AR290</f>
        <v>0.11963410001712194</v>
      </c>
      <c r="AM100" s="230">
        <f>'[1]Fuel Shares'!AS290</f>
        <v>0.12350000000000005</v>
      </c>
      <c r="AN100" s="230">
        <f>'[1]Fuel Shares'!AT290</f>
        <v>0.1271082466007839</v>
      </c>
      <c r="AO100" s="230">
        <f>'[1]Fuel Shares'!AU290</f>
        <v>0.13057839818756301</v>
      </c>
      <c r="AP100" s="230">
        <f>'[1]Fuel Shares'!AV290</f>
        <v>0.13409442647394998</v>
      </c>
      <c r="AQ100" s="230">
        <f>'[1]Fuel Shares'!AW290</f>
        <v>0.137840303173558</v>
      </c>
      <c r="AR100" s="230">
        <f>'[1]Fuel Shares'!AX290</f>
        <v>0.1419999999999999</v>
      </c>
      <c r="AS100" s="230">
        <f>'[1]Fuel Shares'!AY290</f>
        <v>0.14671793029880009</v>
      </c>
      <c r="AT100" s="230">
        <f>'[1]Fuel Shares'!AZ290</f>
        <v>0.15198027394312397</v>
      </c>
      <c r="AU100" s="230">
        <f>'[1]Fuel Shares'!BA290</f>
        <v>0.15773365243804793</v>
      </c>
      <c r="AV100" s="230">
        <f>'[1]Fuel Shares'!BB290</f>
        <v>0.16392468728864806</v>
      </c>
      <c r="AW100" s="230">
        <f>'[1]Fuel Shares'!BC290</f>
        <v>0.17049999999999998</v>
      </c>
      <c r="AX100" s="230">
        <f>'[1]Fuel Shares'!BD290</f>
        <v>0.17734003220401595</v>
      </c>
      <c r="AY100" s="230">
        <f>'[1]Fuel Shares'!BE290</f>
        <v>0.18406050603994195</v>
      </c>
      <c r="AZ100" s="230">
        <f>'[1]Fuel Shares'!BF290</f>
        <v>0.19021096377386004</v>
      </c>
      <c r="BA100" s="230">
        <f>'[1]Fuel Shares'!BG290</f>
        <v>0.19534094767185195</v>
      </c>
      <c r="BB100" s="230">
        <f>'[1]Fuel Shares'!BH290</f>
        <v>0.19899999999999995</v>
      </c>
      <c r="BC100" s="231"/>
      <c r="BD100" s="231"/>
      <c r="BE100" s="231"/>
      <c r="BK100" s="231"/>
    </row>
    <row r="101" spans="1:63" x14ac:dyDescent="0.2">
      <c r="A101" s="309"/>
      <c r="D101" s="230"/>
      <c r="E101" s="230"/>
      <c r="F101" s="230"/>
      <c r="G101" s="230"/>
      <c r="H101" s="230"/>
      <c r="I101" s="230"/>
      <c r="J101" s="230"/>
      <c r="K101" s="230"/>
      <c r="L101" s="230"/>
      <c r="M101" s="230"/>
      <c r="N101" s="230"/>
      <c r="O101" s="230"/>
      <c r="P101" s="230"/>
      <c r="Q101" s="230"/>
      <c r="R101" s="230"/>
      <c r="S101" s="230"/>
      <c r="T101" s="230"/>
      <c r="U101" s="230"/>
      <c r="V101" s="230"/>
      <c r="W101" s="230"/>
      <c r="X101" s="230"/>
      <c r="Y101" s="230"/>
      <c r="Z101" s="230"/>
      <c r="AA101" s="230"/>
      <c r="AB101" s="230"/>
      <c r="AC101" s="230"/>
      <c r="AD101" s="230"/>
      <c r="AE101" s="230"/>
      <c r="AF101" s="230"/>
      <c r="AG101" s="230"/>
      <c r="AH101" s="230"/>
      <c r="AI101" s="230"/>
      <c r="AJ101" s="230"/>
      <c r="AK101" s="230"/>
      <c r="AL101" s="230"/>
      <c r="AM101" s="230"/>
      <c r="AN101" s="230"/>
      <c r="AO101" s="230"/>
      <c r="AP101" s="230"/>
      <c r="AQ101" s="230"/>
      <c r="AR101" s="230"/>
      <c r="AS101" s="230"/>
      <c r="AT101" s="230"/>
      <c r="AU101" s="230"/>
      <c r="AV101" s="230"/>
      <c r="AW101" s="230"/>
      <c r="AX101" s="230"/>
      <c r="AY101" s="230"/>
      <c r="AZ101" s="230"/>
      <c r="BA101" s="230"/>
      <c r="BB101" s="230"/>
      <c r="BC101" s="231"/>
      <c r="BD101" s="231"/>
      <c r="BE101" s="231"/>
      <c r="BK101" s="231"/>
    </row>
    <row r="102" spans="1:63" s="231" customFormat="1" x14ac:dyDescent="0.2">
      <c r="A102" s="307" t="s">
        <v>2323</v>
      </c>
      <c r="B102" s="220" t="s">
        <v>535</v>
      </c>
      <c r="C102" s="232" t="s">
        <v>2313</v>
      </c>
      <c r="D102" s="233">
        <v>0.08</v>
      </c>
      <c r="E102" s="233">
        <v>0.08</v>
      </c>
      <c r="F102" s="233">
        <v>0.08</v>
      </c>
      <c r="G102" s="233">
        <v>0.08</v>
      </c>
      <c r="H102" s="233">
        <v>0.08</v>
      </c>
      <c r="I102" s="233">
        <v>0.08</v>
      </c>
      <c r="J102" s="233">
        <v>0.08</v>
      </c>
      <c r="K102" s="233">
        <v>0.08</v>
      </c>
      <c r="L102" s="233">
        <v>0.08</v>
      </c>
      <c r="M102" s="233">
        <v>0.08</v>
      </c>
      <c r="N102" s="233">
        <v>0.08</v>
      </c>
      <c r="O102" s="233">
        <v>0.08</v>
      </c>
      <c r="P102" s="233">
        <v>0.08</v>
      </c>
      <c r="Q102" s="233">
        <v>0.08</v>
      </c>
      <c r="R102" s="233">
        <v>0.08</v>
      </c>
      <c r="S102" s="233">
        <v>0.08</v>
      </c>
      <c r="T102" s="233">
        <v>0.08</v>
      </c>
      <c r="U102" s="233">
        <v>0.08</v>
      </c>
      <c r="V102" s="233">
        <v>0.08</v>
      </c>
      <c r="W102" s="233">
        <v>0.08</v>
      </c>
      <c r="X102" s="233">
        <v>0.08</v>
      </c>
      <c r="Y102" s="233">
        <v>0.08</v>
      </c>
      <c r="Z102" s="233">
        <v>0.08</v>
      </c>
      <c r="AA102" s="233">
        <v>0.08</v>
      </c>
      <c r="AB102" s="233">
        <v>0.08</v>
      </c>
      <c r="AC102" s="233">
        <v>0.08</v>
      </c>
      <c r="AD102" s="233">
        <v>0.08</v>
      </c>
      <c r="AE102" s="233">
        <v>0.08</v>
      </c>
      <c r="AF102" s="233">
        <v>0.08</v>
      </c>
      <c r="AG102" s="233">
        <v>0.08</v>
      </c>
      <c r="AH102" s="233">
        <v>0.08</v>
      </c>
      <c r="AI102" s="233">
        <v>0.08</v>
      </c>
      <c r="AJ102" s="233">
        <v>0.08</v>
      </c>
      <c r="AK102" s="233">
        <v>0.08</v>
      </c>
      <c r="AL102" s="233">
        <v>0.08</v>
      </c>
      <c r="AM102" s="233">
        <v>0.08</v>
      </c>
      <c r="AN102" s="233">
        <v>0.08</v>
      </c>
      <c r="AO102" s="233">
        <v>0.08</v>
      </c>
      <c r="AP102" s="233">
        <v>0.08</v>
      </c>
      <c r="AQ102" s="233">
        <v>0.08</v>
      </c>
      <c r="AR102" s="233">
        <v>0.08</v>
      </c>
      <c r="AS102" s="233">
        <v>0.08</v>
      </c>
      <c r="AT102" s="233">
        <v>0.08</v>
      </c>
      <c r="AU102" s="233">
        <v>0.08</v>
      </c>
      <c r="AV102" s="233">
        <v>0.08</v>
      </c>
      <c r="AW102" s="233">
        <v>0.08</v>
      </c>
      <c r="AX102" s="233">
        <v>0.08</v>
      </c>
      <c r="AY102" s="233">
        <v>0.08</v>
      </c>
      <c r="AZ102" s="233">
        <v>0.08</v>
      </c>
      <c r="BA102" s="233">
        <v>0.08</v>
      </c>
      <c r="BB102" s="233">
        <v>0.08</v>
      </c>
      <c r="BC102" s="304" t="s">
        <v>2317</v>
      </c>
    </row>
    <row r="103" spans="1:63" s="231" customFormat="1" x14ac:dyDescent="0.2">
      <c r="A103" s="308"/>
      <c r="B103" s="220" t="s">
        <v>536</v>
      </c>
      <c r="C103" s="232" t="s">
        <v>2313</v>
      </c>
      <c r="D103" s="233">
        <v>0.08</v>
      </c>
      <c r="E103" s="233">
        <v>0.08</v>
      </c>
      <c r="F103" s="233">
        <v>0.08</v>
      </c>
      <c r="G103" s="233">
        <v>0.08</v>
      </c>
      <c r="H103" s="233">
        <v>0.08</v>
      </c>
      <c r="I103" s="233">
        <v>0.08</v>
      </c>
      <c r="J103" s="233">
        <v>0.08</v>
      </c>
      <c r="K103" s="233">
        <v>0.08</v>
      </c>
      <c r="L103" s="233">
        <v>0.08</v>
      </c>
      <c r="M103" s="233">
        <v>0.08</v>
      </c>
      <c r="N103" s="233">
        <v>0.08</v>
      </c>
      <c r="O103" s="233">
        <v>0.08</v>
      </c>
      <c r="P103" s="233">
        <v>0.08</v>
      </c>
      <c r="Q103" s="233">
        <v>0.08</v>
      </c>
      <c r="R103" s="233">
        <v>0.08</v>
      </c>
      <c r="S103" s="233">
        <v>0.08</v>
      </c>
      <c r="T103" s="233">
        <v>0.08</v>
      </c>
      <c r="U103" s="233">
        <v>0.08</v>
      </c>
      <c r="V103" s="233">
        <v>0.08</v>
      </c>
      <c r="W103" s="233">
        <v>0.08</v>
      </c>
      <c r="X103" s="233">
        <v>0.08</v>
      </c>
      <c r="Y103" s="233">
        <v>0.08</v>
      </c>
      <c r="Z103" s="233">
        <v>0.08</v>
      </c>
      <c r="AA103" s="233">
        <v>0.08</v>
      </c>
      <c r="AB103" s="233">
        <v>0.08</v>
      </c>
      <c r="AC103" s="233">
        <v>0.08</v>
      </c>
      <c r="AD103" s="233">
        <v>0.08</v>
      </c>
      <c r="AE103" s="233">
        <v>0.08</v>
      </c>
      <c r="AF103" s="233">
        <v>0.08</v>
      </c>
      <c r="AG103" s="233">
        <v>0.08</v>
      </c>
      <c r="AH103" s="233">
        <v>0.08</v>
      </c>
      <c r="AI103" s="233">
        <v>0.08</v>
      </c>
      <c r="AJ103" s="233">
        <v>0.08</v>
      </c>
      <c r="AK103" s="233">
        <v>0.08</v>
      </c>
      <c r="AL103" s="233">
        <v>0.08</v>
      </c>
      <c r="AM103" s="233">
        <v>0.08</v>
      </c>
      <c r="AN103" s="233">
        <v>0.08</v>
      </c>
      <c r="AO103" s="233">
        <v>0.08</v>
      </c>
      <c r="AP103" s="233">
        <v>0.08</v>
      </c>
      <c r="AQ103" s="233">
        <v>0.08</v>
      </c>
      <c r="AR103" s="233">
        <v>0.08</v>
      </c>
      <c r="AS103" s="233">
        <v>0.08</v>
      </c>
      <c r="AT103" s="233">
        <v>0.08</v>
      </c>
      <c r="AU103" s="233">
        <v>0.08</v>
      </c>
      <c r="AV103" s="233">
        <v>0.08</v>
      </c>
      <c r="AW103" s="233">
        <v>0.08</v>
      </c>
      <c r="AX103" s="233">
        <v>0.08</v>
      </c>
      <c r="AY103" s="233">
        <v>0.08</v>
      </c>
      <c r="AZ103" s="233">
        <v>0.08</v>
      </c>
      <c r="BA103" s="233">
        <v>0.08</v>
      </c>
      <c r="BB103" s="233">
        <v>0.08</v>
      </c>
      <c r="BC103" s="305"/>
    </row>
    <row r="104" spans="1:63" s="231" customFormat="1" x14ac:dyDescent="0.2">
      <c r="A104" s="308"/>
      <c r="B104" s="220" t="s">
        <v>537</v>
      </c>
      <c r="C104" s="232" t="s">
        <v>2313</v>
      </c>
      <c r="D104" s="233">
        <v>0.84</v>
      </c>
      <c r="E104" s="233">
        <v>0.84</v>
      </c>
      <c r="F104" s="233">
        <v>0.84</v>
      </c>
      <c r="G104" s="233">
        <v>0.84</v>
      </c>
      <c r="H104" s="233">
        <v>0.84</v>
      </c>
      <c r="I104" s="233">
        <v>0.84</v>
      </c>
      <c r="J104" s="233">
        <v>0.84</v>
      </c>
      <c r="K104" s="233">
        <v>0.84</v>
      </c>
      <c r="L104" s="233">
        <v>0.84</v>
      </c>
      <c r="M104" s="233">
        <v>0.84</v>
      </c>
      <c r="N104" s="233">
        <v>0.84</v>
      </c>
      <c r="O104" s="233">
        <v>0.84</v>
      </c>
      <c r="P104" s="233">
        <v>0.84</v>
      </c>
      <c r="Q104" s="233">
        <v>0.84</v>
      </c>
      <c r="R104" s="233">
        <v>0.84</v>
      </c>
      <c r="S104" s="233">
        <v>0.84</v>
      </c>
      <c r="T104" s="233">
        <v>0.84</v>
      </c>
      <c r="U104" s="233">
        <v>0.84</v>
      </c>
      <c r="V104" s="233">
        <v>0.84</v>
      </c>
      <c r="W104" s="233">
        <v>0.84</v>
      </c>
      <c r="X104" s="233">
        <v>0.84</v>
      </c>
      <c r="Y104" s="233">
        <v>0.84</v>
      </c>
      <c r="Z104" s="233">
        <v>0.84</v>
      </c>
      <c r="AA104" s="233">
        <v>0.84</v>
      </c>
      <c r="AB104" s="233">
        <v>0.84</v>
      </c>
      <c r="AC104" s="233">
        <v>0.84</v>
      </c>
      <c r="AD104" s="233">
        <v>0.84</v>
      </c>
      <c r="AE104" s="233">
        <v>0.84</v>
      </c>
      <c r="AF104" s="233">
        <v>0.84</v>
      </c>
      <c r="AG104" s="233">
        <v>0.84</v>
      </c>
      <c r="AH104" s="233">
        <v>0.84</v>
      </c>
      <c r="AI104" s="233">
        <v>0.84</v>
      </c>
      <c r="AJ104" s="233">
        <v>0.84</v>
      </c>
      <c r="AK104" s="233">
        <v>0.84</v>
      </c>
      <c r="AL104" s="233">
        <v>0.84</v>
      </c>
      <c r="AM104" s="233">
        <v>0.84</v>
      </c>
      <c r="AN104" s="233">
        <v>0.84</v>
      </c>
      <c r="AO104" s="233">
        <v>0.84</v>
      </c>
      <c r="AP104" s="233">
        <v>0.84</v>
      </c>
      <c r="AQ104" s="233">
        <v>0.84</v>
      </c>
      <c r="AR104" s="233">
        <v>0.84</v>
      </c>
      <c r="AS104" s="233">
        <v>0.84</v>
      </c>
      <c r="AT104" s="233">
        <v>0.84</v>
      </c>
      <c r="AU104" s="233">
        <v>0.84</v>
      </c>
      <c r="AV104" s="233">
        <v>0.84</v>
      </c>
      <c r="AW104" s="233">
        <v>0.84</v>
      </c>
      <c r="AX104" s="233">
        <v>0.84</v>
      </c>
      <c r="AY104" s="233">
        <v>0.84</v>
      </c>
      <c r="AZ104" s="233">
        <v>0.84</v>
      </c>
      <c r="BA104" s="233">
        <v>0.84</v>
      </c>
      <c r="BB104" s="233">
        <v>0.84</v>
      </c>
      <c r="BC104" s="305"/>
    </row>
    <row r="105" spans="1:63" s="231" customFormat="1" ht="12.75" customHeight="1" x14ac:dyDescent="0.2">
      <c r="A105" s="308"/>
      <c r="C105" s="232"/>
      <c r="D105" s="233"/>
      <c r="E105" s="233"/>
      <c r="F105" s="233"/>
      <c r="G105" s="233"/>
      <c r="H105" s="233"/>
      <c r="I105" s="233"/>
      <c r="J105" s="233"/>
      <c r="K105" s="233"/>
      <c r="L105" s="233"/>
      <c r="M105" s="233"/>
      <c r="N105" s="233"/>
      <c r="O105" s="233"/>
      <c r="P105" s="233"/>
      <c r="Q105" s="233"/>
      <c r="R105" s="233"/>
      <c r="S105" s="233"/>
      <c r="T105" s="233"/>
      <c r="U105" s="233"/>
      <c r="V105" s="233"/>
      <c r="W105" s="233"/>
      <c r="X105" s="233"/>
      <c r="Y105" s="233"/>
      <c r="Z105" s="233"/>
      <c r="AA105" s="233"/>
      <c r="AB105" s="233"/>
      <c r="AC105" s="233"/>
      <c r="AD105" s="233"/>
      <c r="AE105" s="233"/>
      <c r="AF105" s="233"/>
      <c r="AG105" s="233"/>
      <c r="AH105" s="233"/>
      <c r="AI105" s="233"/>
      <c r="AJ105" s="233"/>
      <c r="AK105" s="233"/>
      <c r="AL105" s="233"/>
      <c r="AM105" s="233"/>
      <c r="AN105" s="233"/>
      <c r="AO105" s="233"/>
      <c r="AP105" s="233"/>
      <c r="AQ105" s="233"/>
      <c r="AR105" s="233"/>
      <c r="AS105" s="233"/>
      <c r="AT105" s="233"/>
      <c r="AU105" s="233"/>
      <c r="AV105" s="233"/>
      <c r="AW105" s="233"/>
      <c r="AX105" s="233"/>
      <c r="AY105" s="233"/>
      <c r="AZ105" s="233"/>
      <c r="BA105" s="233"/>
      <c r="BB105" s="233"/>
    </row>
    <row r="106" spans="1:63" s="231" customFormat="1" x14ac:dyDescent="0.2">
      <c r="A106" s="308"/>
      <c r="B106" s="220" t="s">
        <v>539</v>
      </c>
      <c r="C106" s="232" t="s">
        <v>2313</v>
      </c>
      <c r="D106" s="233">
        <v>0.1</v>
      </c>
      <c r="E106" s="233">
        <v>0.1</v>
      </c>
      <c r="F106" s="233">
        <v>0.1</v>
      </c>
      <c r="G106" s="233">
        <v>0.1</v>
      </c>
      <c r="H106" s="233">
        <v>0.1</v>
      </c>
      <c r="I106" s="233">
        <v>0.1</v>
      </c>
      <c r="J106" s="233">
        <v>0.1</v>
      </c>
      <c r="K106" s="233">
        <v>0.1</v>
      </c>
      <c r="L106" s="233">
        <v>0.1</v>
      </c>
      <c r="M106" s="233">
        <v>0.1</v>
      </c>
      <c r="N106" s="233">
        <v>0.1</v>
      </c>
      <c r="O106" s="233">
        <v>0.1</v>
      </c>
      <c r="P106" s="233">
        <v>0.1</v>
      </c>
      <c r="Q106" s="233">
        <v>0.1</v>
      </c>
      <c r="R106" s="233">
        <v>0.1</v>
      </c>
      <c r="S106" s="233">
        <v>0.1</v>
      </c>
      <c r="T106" s="233">
        <v>0.1</v>
      </c>
      <c r="U106" s="233">
        <v>0.1</v>
      </c>
      <c r="V106" s="233">
        <v>0.1</v>
      </c>
      <c r="W106" s="233">
        <v>0.1</v>
      </c>
      <c r="X106" s="233">
        <v>0.1</v>
      </c>
      <c r="Y106" s="233">
        <v>0.1</v>
      </c>
      <c r="Z106" s="233">
        <v>0.1</v>
      </c>
      <c r="AA106" s="233">
        <v>0.1</v>
      </c>
      <c r="AB106" s="233">
        <v>0.1</v>
      </c>
      <c r="AC106" s="233">
        <v>0.1</v>
      </c>
      <c r="AD106" s="233">
        <v>0.1</v>
      </c>
      <c r="AE106" s="233">
        <v>0.1</v>
      </c>
      <c r="AF106" s="233">
        <v>0.1</v>
      </c>
      <c r="AG106" s="233">
        <v>0.1</v>
      </c>
      <c r="AH106" s="233">
        <v>0.1</v>
      </c>
      <c r="AI106" s="233">
        <v>0.1</v>
      </c>
      <c r="AJ106" s="233">
        <v>0.1</v>
      </c>
      <c r="AK106" s="233">
        <v>0.1</v>
      </c>
      <c r="AL106" s="233">
        <v>0.1</v>
      </c>
      <c r="AM106" s="233">
        <v>0.1</v>
      </c>
      <c r="AN106" s="233">
        <v>0.1</v>
      </c>
      <c r="AO106" s="233">
        <v>0.1</v>
      </c>
      <c r="AP106" s="233">
        <v>0.1</v>
      </c>
      <c r="AQ106" s="233">
        <v>0.1</v>
      </c>
      <c r="AR106" s="233">
        <v>0.1</v>
      </c>
      <c r="AS106" s="233">
        <v>0.1</v>
      </c>
      <c r="AT106" s="233">
        <v>0.1</v>
      </c>
      <c r="AU106" s="233">
        <v>0.1</v>
      </c>
      <c r="AV106" s="233">
        <v>0.1</v>
      </c>
      <c r="AW106" s="233">
        <v>0.1</v>
      </c>
      <c r="AX106" s="233">
        <v>0.1</v>
      </c>
      <c r="AY106" s="233">
        <v>0.1</v>
      </c>
      <c r="AZ106" s="233">
        <v>0.1</v>
      </c>
      <c r="BA106" s="233">
        <v>0.1</v>
      </c>
      <c r="BB106" s="233">
        <v>0.1</v>
      </c>
      <c r="BC106" s="304" t="s">
        <v>2318</v>
      </c>
    </row>
    <row r="107" spans="1:63" s="231" customFormat="1" x14ac:dyDescent="0.2">
      <c r="A107" s="308"/>
      <c r="B107" s="220" t="s">
        <v>540</v>
      </c>
      <c r="C107" s="232" t="s">
        <v>2313</v>
      </c>
      <c r="D107" s="233">
        <v>0.7</v>
      </c>
      <c r="E107" s="233">
        <v>0.7</v>
      </c>
      <c r="F107" s="233">
        <v>0.7</v>
      </c>
      <c r="G107" s="233">
        <v>0.7</v>
      </c>
      <c r="H107" s="233">
        <v>0.7</v>
      </c>
      <c r="I107" s="233">
        <v>0.7</v>
      </c>
      <c r="J107" s="233">
        <v>0.7</v>
      </c>
      <c r="K107" s="233">
        <v>0.7</v>
      </c>
      <c r="L107" s="233">
        <v>0.7</v>
      </c>
      <c r="M107" s="233">
        <v>0.7</v>
      </c>
      <c r="N107" s="233">
        <v>0.7</v>
      </c>
      <c r="O107" s="233">
        <v>0.7</v>
      </c>
      <c r="P107" s="233">
        <v>0.7</v>
      </c>
      <c r="Q107" s="233">
        <v>0.7</v>
      </c>
      <c r="R107" s="233">
        <v>0.7</v>
      </c>
      <c r="S107" s="233">
        <v>0.7</v>
      </c>
      <c r="T107" s="233">
        <v>0.7</v>
      </c>
      <c r="U107" s="233">
        <v>0.7</v>
      </c>
      <c r="V107" s="233">
        <v>0.7</v>
      </c>
      <c r="W107" s="233">
        <v>0.7</v>
      </c>
      <c r="X107" s="233">
        <v>0.7</v>
      </c>
      <c r="Y107" s="233">
        <v>0.7</v>
      </c>
      <c r="Z107" s="233">
        <v>0.7</v>
      </c>
      <c r="AA107" s="233">
        <v>0.7</v>
      </c>
      <c r="AB107" s="233">
        <v>0.7</v>
      </c>
      <c r="AC107" s="233">
        <v>0.7</v>
      </c>
      <c r="AD107" s="233">
        <v>0.7</v>
      </c>
      <c r="AE107" s="233">
        <v>0.7</v>
      </c>
      <c r="AF107" s="233">
        <v>0.7</v>
      </c>
      <c r="AG107" s="233">
        <v>0.7</v>
      </c>
      <c r="AH107" s="233">
        <v>0.7</v>
      </c>
      <c r="AI107" s="233">
        <v>0.7</v>
      </c>
      <c r="AJ107" s="233">
        <v>0.7</v>
      </c>
      <c r="AK107" s="233">
        <v>0.7</v>
      </c>
      <c r="AL107" s="233">
        <v>0.7</v>
      </c>
      <c r="AM107" s="233">
        <v>0.7</v>
      </c>
      <c r="AN107" s="233">
        <v>0.7</v>
      </c>
      <c r="AO107" s="233">
        <v>0.7</v>
      </c>
      <c r="AP107" s="233">
        <v>0.7</v>
      </c>
      <c r="AQ107" s="233">
        <v>0.7</v>
      </c>
      <c r="AR107" s="233">
        <v>0.7</v>
      </c>
      <c r="AS107" s="233">
        <v>0.7</v>
      </c>
      <c r="AT107" s="233">
        <v>0.7</v>
      </c>
      <c r="AU107" s="233">
        <v>0.7</v>
      </c>
      <c r="AV107" s="233">
        <v>0.7</v>
      </c>
      <c r="AW107" s="233">
        <v>0.7</v>
      </c>
      <c r="AX107" s="233">
        <v>0.7</v>
      </c>
      <c r="AY107" s="233">
        <v>0.7</v>
      </c>
      <c r="AZ107" s="233">
        <v>0.7</v>
      </c>
      <c r="BA107" s="233">
        <v>0.7</v>
      </c>
      <c r="BB107" s="233">
        <v>0.7</v>
      </c>
      <c r="BC107" s="305"/>
    </row>
    <row r="108" spans="1:63" s="231" customFormat="1" x14ac:dyDescent="0.2">
      <c r="A108" s="308"/>
      <c r="B108" s="220" t="s">
        <v>541</v>
      </c>
      <c r="C108" s="232" t="s">
        <v>2313</v>
      </c>
      <c r="D108" s="233">
        <v>0.1</v>
      </c>
      <c r="E108" s="233">
        <v>0.1</v>
      </c>
      <c r="F108" s="233">
        <v>0.1</v>
      </c>
      <c r="G108" s="233">
        <v>0.1</v>
      </c>
      <c r="H108" s="233">
        <v>0.1</v>
      </c>
      <c r="I108" s="233">
        <v>0.1</v>
      </c>
      <c r="J108" s="233">
        <v>0.1</v>
      </c>
      <c r="K108" s="233">
        <v>0.1</v>
      </c>
      <c r="L108" s="233">
        <v>0.1</v>
      </c>
      <c r="M108" s="233">
        <v>0.1</v>
      </c>
      <c r="N108" s="233">
        <v>0.1</v>
      </c>
      <c r="O108" s="233">
        <v>0.1</v>
      </c>
      <c r="P108" s="233">
        <v>0.1</v>
      </c>
      <c r="Q108" s="233">
        <v>0.1</v>
      </c>
      <c r="R108" s="233">
        <v>0.1</v>
      </c>
      <c r="S108" s="233">
        <v>0.1</v>
      </c>
      <c r="T108" s="233">
        <v>0.1</v>
      </c>
      <c r="U108" s="233">
        <v>0.1</v>
      </c>
      <c r="V108" s="233">
        <v>0.1</v>
      </c>
      <c r="W108" s="233">
        <v>0.1</v>
      </c>
      <c r="X108" s="233">
        <v>0.1</v>
      </c>
      <c r="Y108" s="233">
        <v>0.1</v>
      </c>
      <c r="Z108" s="233">
        <v>0.1</v>
      </c>
      <c r="AA108" s="233">
        <v>0.1</v>
      </c>
      <c r="AB108" s="233">
        <v>0.1</v>
      </c>
      <c r="AC108" s="233">
        <v>0.1</v>
      </c>
      <c r="AD108" s="233">
        <v>0.1</v>
      </c>
      <c r="AE108" s="233">
        <v>0.1</v>
      </c>
      <c r="AF108" s="233">
        <v>0.1</v>
      </c>
      <c r="AG108" s="233">
        <v>0.1</v>
      </c>
      <c r="AH108" s="233">
        <v>0.1</v>
      </c>
      <c r="AI108" s="233">
        <v>0.1</v>
      </c>
      <c r="AJ108" s="233">
        <v>0.1</v>
      </c>
      <c r="AK108" s="233">
        <v>0.1</v>
      </c>
      <c r="AL108" s="233">
        <v>0.1</v>
      </c>
      <c r="AM108" s="233">
        <v>0.1</v>
      </c>
      <c r="AN108" s="233">
        <v>0.1</v>
      </c>
      <c r="AO108" s="233">
        <v>0.1</v>
      </c>
      <c r="AP108" s="233">
        <v>0.1</v>
      </c>
      <c r="AQ108" s="233">
        <v>0.1</v>
      </c>
      <c r="AR108" s="233">
        <v>0.1</v>
      </c>
      <c r="AS108" s="233">
        <v>0.1</v>
      </c>
      <c r="AT108" s="233">
        <v>0.1</v>
      </c>
      <c r="AU108" s="233">
        <v>0.1</v>
      </c>
      <c r="AV108" s="233">
        <v>0.1</v>
      </c>
      <c r="AW108" s="233">
        <v>0.1</v>
      </c>
      <c r="AX108" s="233">
        <v>0.1</v>
      </c>
      <c r="AY108" s="233">
        <v>0.1</v>
      </c>
      <c r="AZ108" s="233">
        <v>0.1</v>
      </c>
      <c r="BA108" s="233">
        <v>0.1</v>
      </c>
      <c r="BB108" s="233">
        <v>0.1</v>
      </c>
      <c r="BC108" s="305"/>
    </row>
    <row r="109" spans="1:63" s="231" customFormat="1" x14ac:dyDescent="0.2">
      <c r="A109" s="308"/>
      <c r="B109" s="220" t="s">
        <v>542</v>
      </c>
      <c r="C109" s="232" t="s">
        <v>2313</v>
      </c>
      <c r="D109" s="221">
        <f>1-SUM(D106:D108)</f>
        <v>0.10000000000000009</v>
      </c>
      <c r="E109" s="221">
        <f t="shared" ref="E109:BB109" si="0">1-SUM(E106:E108)</f>
        <v>0.10000000000000009</v>
      </c>
      <c r="F109" s="221">
        <f t="shared" si="0"/>
        <v>0.10000000000000009</v>
      </c>
      <c r="G109" s="221">
        <f t="shared" si="0"/>
        <v>0.10000000000000009</v>
      </c>
      <c r="H109" s="221">
        <f t="shared" si="0"/>
        <v>0.10000000000000009</v>
      </c>
      <c r="I109" s="221">
        <f t="shared" si="0"/>
        <v>0.10000000000000009</v>
      </c>
      <c r="J109" s="221">
        <f t="shared" si="0"/>
        <v>0.10000000000000009</v>
      </c>
      <c r="K109" s="221">
        <f t="shared" si="0"/>
        <v>0.10000000000000009</v>
      </c>
      <c r="L109" s="221">
        <f t="shared" si="0"/>
        <v>0.10000000000000009</v>
      </c>
      <c r="M109" s="221">
        <f t="shared" si="0"/>
        <v>0.10000000000000009</v>
      </c>
      <c r="N109" s="221">
        <f t="shared" si="0"/>
        <v>0.10000000000000009</v>
      </c>
      <c r="O109" s="221">
        <f t="shared" si="0"/>
        <v>0.10000000000000009</v>
      </c>
      <c r="P109" s="221">
        <f t="shared" si="0"/>
        <v>0.10000000000000009</v>
      </c>
      <c r="Q109" s="221">
        <f t="shared" si="0"/>
        <v>0.10000000000000009</v>
      </c>
      <c r="R109" s="221">
        <f t="shared" si="0"/>
        <v>0.10000000000000009</v>
      </c>
      <c r="S109" s="221">
        <f t="shared" si="0"/>
        <v>0.10000000000000009</v>
      </c>
      <c r="T109" s="221">
        <f t="shared" si="0"/>
        <v>0.10000000000000009</v>
      </c>
      <c r="U109" s="221">
        <f t="shared" si="0"/>
        <v>0.10000000000000009</v>
      </c>
      <c r="V109" s="221">
        <f t="shared" si="0"/>
        <v>0.10000000000000009</v>
      </c>
      <c r="W109" s="221">
        <f t="shared" si="0"/>
        <v>0.10000000000000009</v>
      </c>
      <c r="X109" s="221">
        <f t="shared" si="0"/>
        <v>0.10000000000000009</v>
      </c>
      <c r="Y109" s="221">
        <f t="shared" si="0"/>
        <v>0.10000000000000009</v>
      </c>
      <c r="Z109" s="221">
        <f t="shared" si="0"/>
        <v>0.10000000000000009</v>
      </c>
      <c r="AA109" s="221">
        <f t="shared" si="0"/>
        <v>0.10000000000000009</v>
      </c>
      <c r="AB109" s="221">
        <f t="shared" si="0"/>
        <v>0.10000000000000009</v>
      </c>
      <c r="AC109" s="221">
        <f t="shared" si="0"/>
        <v>0.10000000000000009</v>
      </c>
      <c r="AD109" s="221">
        <f t="shared" si="0"/>
        <v>0.10000000000000009</v>
      </c>
      <c r="AE109" s="221">
        <f t="shared" si="0"/>
        <v>0.10000000000000009</v>
      </c>
      <c r="AF109" s="221">
        <f t="shared" si="0"/>
        <v>0.10000000000000009</v>
      </c>
      <c r="AG109" s="221">
        <f t="shared" si="0"/>
        <v>0.10000000000000009</v>
      </c>
      <c r="AH109" s="221">
        <f t="shared" si="0"/>
        <v>0.10000000000000009</v>
      </c>
      <c r="AI109" s="221">
        <f t="shared" si="0"/>
        <v>0.10000000000000009</v>
      </c>
      <c r="AJ109" s="221">
        <f t="shared" si="0"/>
        <v>0.10000000000000009</v>
      </c>
      <c r="AK109" s="221">
        <f t="shared" si="0"/>
        <v>0.10000000000000009</v>
      </c>
      <c r="AL109" s="221">
        <f t="shared" si="0"/>
        <v>0.10000000000000009</v>
      </c>
      <c r="AM109" s="221">
        <f t="shared" si="0"/>
        <v>0.10000000000000009</v>
      </c>
      <c r="AN109" s="221">
        <f t="shared" si="0"/>
        <v>0.10000000000000009</v>
      </c>
      <c r="AO109" s="221">
        <f t="shared" si="0"/>
        <v>0.10000000000000009</v>
      </c>
      <c r="AP109" s="221">
        <f t="shared" si="0"/>
        <v>0.10000000000000009</v>
      </c>
      <c r="AQ109" s="221">
        <f t="shared" si="0"/>
        <v>0.10000000000000009</v>
      </c>
      <c r="AR109" s="221">
        <f t="shared" si="0"/>
        <v>0.10000000000000009</v>
      </c>
      <c r="AS109" s="221">
        <f t="shared" si="0"/>
        <v>0.10000000000000009</v>
      </c>
      <c r="AT109" s="221">
        <f t="shared" si="0"/>
        <v>0.10000000000000009</v>
      </c>
      <c r="AU109" s="221">
        <f t="shared" si="0"/>
        <v>0.10000000000000009</v>
      </c>
      <c r="AV109" s="221">
        <f t="shared" si="0"/>
        <v>0.10000000000000009</v>
      </c>
      <c r="AW109" s="221">
        <f t="shared" si="0"/>
        <v>0.10000000000000009</v>
      </c>
      <c r="AX109" s="221">
        <f t="shared" si="0"/>
        <v>0.10000000000000009</v>
      </c>
      <c r="AY109" s="221">
        <f t="shared" si="0"/>
        <v>0.10000000000000009</v>
      </c>
      <c r="AZ109" s="221">
        <f t="shared" si="0"/>
        <v>0.10000000000000009</v>
      </c>
      <c r="BA109" s="221">
        <f t="shared" si="0"/>
        <v>0.10000000000000009</v>
      </c>
      <c r="BB109" s="221">
        <f t="shared" si="0"/>
        <v>0.10000000000000009</v>
      </c>
      <c r="BC109" s="305"/>
    </row>
    <row r="110" spans="1:63" s="231" customFormat="1" x14ac:dyDescent="0.2">
      <c r="A110" s="308"/>
      <c r="B110" s="220"/>
      <c r="C110" s="220"/>
      <c r="D110" s="221"/>
      <c r="E110" s="221"/>
      <c r="F110" s="221"/>
      <c r="G110" s="221"/>
      <c r="H110" s="221"/>
      <c r="I110" s="221"/>
      <c r="J110" s="221"/>
      <c r="K110" s="221"/>
      <c r="L110" s="221"/>
      <c r="M110" s="221"/>
      <c r="N110" s="221"/>
      <c r="O110" s="221"/>
      <c r="P110" s="221"/>
      <c r="Q110" s="221"/>
      <c r="R110" s="221"/>
      <c r="S110" s="221"/>
      <c r="T110" s="221"/>
      <c r="U110" s="221"/>
      <c r="V110" s="221"/>
      <c r="W110" s="221"/>
      <c r="X110" s="221"/>
      <c r="Y110" s="221"/>
      <c r="Z110" s="221"/>
      <c r="AA110" s="221"/>
      <c r="AB110" s="221"/>
      <c r="AC110" s="221"/>
      <c r="AD110" s="221"/>
      <c r="AE110" s="221"/>
      <c r="AF110" s="221"/>
      <c r="AG110" s="221"/>
      <c r="AH110" s="221"/>
      <c r="AI110" s="221"/>
      <c r="AJ110" s="221"/>
      <c r="AK110" s="221"/>
      <c r="AL110" s="221"/>
      <c r="AM110" s="221"/>
      <c r="AN110" s="221"/>
      <c r="AO110" s="221"/>
      <c r="AP110" s="221"/>
      <c r="AQ110" s="221"/>
      <c r="AR110" s="221"/>
      <c r="AS110" s="221"/>
      <c r="AT110" s="221"/>
      <c r="AU110" s="221"/>
      <c r="AV110" s="221"/>
      <c r="AW110" s="221"/>
      <c r="AX110" s="221"/>
      <c r="AY110" s="221"/>
      <c r="AZ110" s="221"/>
      <c r="BA110" s="221"/>
      <c r="BB110" s="221"/>
    </row>
    <row r="111" spans="1:63" s="231" customFormat="1" x14ac:dyDescent="0.2">
      <c r="A111" s="308"/>
      <c r="B111" s="220" t="s">
        <v>551</v>
      </c>
      <c r="C111" s="232" t="s">
        <v>2313</v>
      </c>
      <c r="D111" s="233">
        <v>0.08</v>
      </c>
      <c r="E111" s="233">
        <v>0.08</v>
      </c>
      <c r="F111" s="233">
        <v>0.08</v>
      </c>
      <c r="G111" s="233">
        <v>0.08</v>
      </c>
      <c r="H111" s="233">
        <v>0.08</v>
      </c>
      <c r="I111" s="233">
        <v>0.08</v>
      </c>
      <c r="J111" s="233">
        <v>0.08</v>
      </c>
      <c r="K111" s="233">
        <v>0.08</v>
      </c>
      <c r="L111" s="233">
        <v>0.08</v>
      </c>
      <c r="M111" s="233">
        <v>0.08</v>
      </c>
      <c r="N111" s="233">
        <v>0.08</v>
      </c>
      <c r="O111" s="233">
        <v>0.08</v>
      </c>
      <c r="P111" s="233">
        <v>0.08</v>
      </c>
      <c r="Q111" s="233">
        <v>0.08</v>
      </c>
      <c r="R111" s="233">
        <v>0.08</v>
      </c>
      <c r="S111" s="233">
        <v>0.08</v>
      </c>
      <c r="T111" s="233">
        <v>0.08</v>
      </c>
      <c r="U111" s="233">
        <v>0.08</v>
      </c>
      <c r="V111" s="233">
        <v>0.08</v>
      </c>
      <c r="W111" s="233">
        <v>0.08</v>
      </c>
      <c r="X111" s="233">
        <v>0.08</v>
      </c>
      <c r="Y111" s="233">
        <v>0.08</v>
      </c>
      <c r="Z111" s="233">
        <v>0.08</v>
      </c>
      <c r="AA111" s="233">
        <v>0.08</v>
      </c>
      <c r="AB111" s="233">
        <v>0.08</v>
      </c>
      <c r="AC111" s="233">
        <v>0.08</v>
      </c>
      <c r="AD111" s="233">
        <v>0.08</v>
      </c>
      <c r="AE111" s="233">
        <v>0.08</v>
      </c>
      <c r="AF111" s="233">
        <v>0.08</v>
      </c>
      <c r="AG111" s="233">
        <v>0.08</v>
      </c>
      <c r="AH111" s="233">
        <v>0.08</v>
      </c>
      <c r="AI111" s="233">
        <v>0.08</v>
      </c>
      <c r="AJ111" s="233">
        <v>0.08</v>
      </c>
      <c r="AK111" s="233">
        <v>0.08</v>
      </c>
      <c r="AL111" s="233">
        <v>0.08</v>
      </c>
      <c r="AM111" s="233">
        <v>0.08</v>
      </c>
      <c r="AN111" s="233">
        <v>0.08</v>
      </c>
      <c r="AO111" s="233">
        <v>0.08</v>
      </c>
      <c r="AP111" s="233">
        <v>0.08</v>
      </c>
      <c r="AQ111" s="233">
        <v>0.08</v>
      </c>
      <c r="AR111" s="233">
        <v>0.08</v>
      </c>
      <c r="AS111" s="233">
        <v>0.08</v>
      </c>
      <c r="AT111" s="233">
        <v>0.08</v>
      </c>
      <c r="AU111" s="233">
        <v>0.08</v>
      </c>
      <c r="AV111" s="233">
        <v>0.08</v>
      </c>
      <c r="AW111" s="233">
        <v>0.08</v>
      </c>
      <c r="AX111" s="233">
        <v>0.08</v>
      </c>
      <c r="AY111" s="233">
        <v>0.08</v>
      </c>
      <c r="AZ111" s="233">
        <v>0.08</v>
      </c>
      <c r="BA111" s="233">
        <v>0.08</v>
      </c>
      <c r="BB111" s="233">
        <v>0.08</v>
      </c>
      <c r="BC111" s="304" t="s">
        <v>2317</v>
      </c>
    </row>
    <row r="112" spans="1:63" s="231" customFormat="1" x14ac:dyDescent="0.2">
      <c r="A112" s="308"/>
      <c r="B112" s="220" t="s">
        <v>552</v>
      </c>
      <c r="C112" s="232" t="s">
        <v>2313</v>
      </c>
      <c r="D112" s="233">
        <v>0.08</v>
      </c>
      <c r="E112" s="233">
        <v>0.08</v>
      </c>
      <c r="F112" s="233">
        <v>0.08</v>
      </c>
      <c r="G112" s="233">
        <v>0.08</v>
      </c>
      <c r="H112" s="233">
        <v>0.08</v>
      </c>
      <c r="I112" s="233">
        <v>0.08</v>
      </c>
      <c r="J112" s="233">
        <v>0.08</v>
      </c>
      <c r="K112" s="233">
        <v>0.08</v>
      </c>
      <c r="L112" s="233">
        <v>0.08</v>
      </c>
      <c r="M112" s="233">
        <v>0.08</v>
      </c>
      <c r="N112" s="233">
        <v>0.08</v>
      </c>
      <c r="O112" s="233">
        <v>0.08</v>
      </c>
      <c r="P112" s="233">
        <v>0.08</v>
      </c>
      <c r="Q112" s="233">
        <v>0.08</v>
      </c>
      <c r="R112" s="233">
        <v>0.08</v>
      </c>
      <c r="S112" s="233">
        <v>0.08</v>
      </c>
      <c r="T112" s="233">
        <v>0.08</v>
      </c>
      <c r="U112" s="233">
        <v>0.08</v>
      </c>
      <c r="V112" s="233">
        <v>0.08</v>
      </c>
      <c r="W112" s="233">
        <v>0.08</v>
      </c>
      <c r="X112" s="233">
        <v>0.08</v>
      </c>
      <c r="Y112" s="233">
        <v>0.08</v>
      </c>
      <c r="Z112" s="233">
        <v>0.08</v>
      </c>
      <c r="AA112" s="233">
        <v>0.08</v>
      </c>
      <c r="AB112" s="233">
        <v>0.08</v>
      </c>
      <c r="AC112" s="233">
        <v>0.08</v>
      </c>
      <c r="AD112" s="233">
        <v>0.08</v>
      </c>
      <c r="AE112" s="233">
        <v>0.08</v>
      </c>
      <c r="AF112" s="233">
        <v>0.08</v>
      </c>
      <c r="AG112" s="233">
        <v>0.08</v>
      </c>
      <c r="AH112" s="233">
        <v>0.08</v>
      </c>
      <c r="AI112" s="233">
        <v>0.08</v>
      </c>
      <c r="AJ112" s="233">
        <v>0.08</v>
      </c>
      <c r="AK112" s="233">
        <v>0.08</v>
      </c>
      <c r="AL112" s="233">
        <v>0.08</v>
      </c>
      <c r="AM112" s="233">
        <v>0.08</v>
      </c>
      <c r="AN112" s="233">
        <v>0.08</v>
      </c>
      <c r="AO112" s="233">
        <v>0.08</v>
      </c>
      <c r="AP112" s="233">
        <v>0.08</v>
      </c>
      <c r="AQ112" s="233">
        <v>0.08</v>
      </c>
      <c r="AR112" s="233">
        <v>0.08</v>
      </c>
      <c r="AS112" s="233">
        <v>0.08</v>
      </c>
      <c r="AT112" s="233">
        <v>0.08</v>
      </c>
      <c r="AU112" s="233">
        <v>0.08</v>
      </c>
      <c r="AV112" s="233">
        <v>0.08</v>
      </c>
      <c r="AW112" s="233">
        <v>0.08</v>
      </c>
      <c r="AX112" s="233">
        <v>0.08</v>
      </c>
      <c r="AY112" s="233">
        <v>0.08</v>
      </c>
      <c r="AZ112" s="233">
        <v>0.08</v>
      </c>
      <c r="BA112" s="233">
        <v>0.08</v>
      </c>
      <c r="BB112" s="233">
        <v>0.08</v>
      </c>
      <c r="BC112" s="305"/>
    </row>
    <row r="113" spans="1:55" s="231" customFormat="1" x14ac:dyDescent="0.2">
      <c r="A113" s="308"/>
      <c r="B113" s="220" t="s">
        <v>553</v>
      </c>
      <c r="C113" s="232" t="s">
        <v>2313</v>
      </c>
      <c r="D113" s="233">
        <v>0.84</v>
      </c>
      <c r="E113" s="233">
        <v>0.84</v>
      </c>
      <c r="F113" s="233">
        <v>0.84</v>
      </c>
      <c r="G113" s="233">
        <v>0.84</v>
      </c>
      <c r="H113" s="233">
        <v>0.84</v>
      </c>
      <c r="I113" s="233">
        <v>0.84</v>
      </c>
      <c r="J113" s="233">
        <v>0.84</v>
      </c>
      <c r="K113" s="233">
        <v>0.84</v>
      </c>
      <c r="L113" s="233">
        <v>0.84</v>
      </c>
      <c r="M113" s="233">
        <v>0.84</v>
      </c>
      <c r="N113" s="233">
        <v>0.84</v>
      </c>
      <c r="O113" s="233">
        <v>0.84</v>
      </c>
      <c r="P113" s="233">
        <v>0.84</v>
      </c>
      <c r="Q113" s="233">
        <v>0.84</v>
      </c>
      <c r="R113" s="233">
        <v>0.84</v>
      </c>
      <c r="S113" s="233">
        <v>0.84</v>
      </c>
      <c r="T113" s="233">
        <v>0.84</v>
      </c>
      <c r="U113" s="233">
        <v>0.84</v>
      </c>
      <c r="V113" s="233">
        <v>0.84</v>
      </c>
      <c r="W113" s="233">
        <v>0.84</v>
      </c>
      <c r="X113" s="233">
        <v>0.84</v>
      </c>
      <c r="Y113" s="233">
        <v>0.84</v>
      </c>
      <c r="Z113" s="233">
        <v>0.84</v>
      </c>
      <c r="AA113" s="233">
        <v>0.84</v>
      </c>
      <c r="AB113" s="233">
        <v>0.84</v>
      </c>
      <c r="AC113" s="233">
        <v>0.84</v>
      </c>
      <c r="AD113" s="233">
        <v>0.84</v>
      </c>
      <c r="AE113" s="233">
        <v>0.84</v>
      </c>
      <c r="AF113" s="233">
        <v>0.84</v>
      </c>
      <c r="AG113" s="233">
        <v>0.84</v>
      </c>
      <c r="AH113" s="233">
        <v>0.84</v>
      </c>
      <c r="AI113" s="233">
        <v>0.84</v>
      </c>
      <c r="AJ113" s="233">
        <v>0.84</v>
      </c>
      <c r="AK113" s="233">
        <v>0.84</v>
      </c>
      <c r="AL113" s="233">
        <v>0.84</v>
      </c>
      <c r="AM113" s="233">
        <v>0.84</v>
      </c>
      <c r="AN113" s="233">
        <v>0.84</v>
      </c>
      <c r="AO113" s="233">
        <v>0.84</v>
      </c>
      <c r="AP113" s="233">
        <v>0.84</v>
      </c>
      <c r="AQ113" s="233">
        <v>0.84</v>
      </c>
      <c r="AR113" s="233">
        <v>0.84</v>
      </c>
      <c r="AS113" s="233">
        <v>0.84</v>
      </c>
      <c r="AT113" s="233">
        <v>0.84</v>
      </c>
      <c r="AU113" s="233">
        <v>0.84</v>
      </c>
      <c r="AV113" s="233">
        <v>0.84</v>
      </c>
      <c r="AW113" s="233">
        <v>0.84</v>
      </c>
      <c r="AX113" s="233">
        <v>0.84</v>
      </c>
      <c r="AY113" s="233">
        <v>0.84</v>
      </c>
      <c r="AZ113" s="233">
        <v>0.84</v>
      </c>
      <c r="BA113" s="233">
        <v>0.84</v>
      </c>
      <c r="BB113" s="233">
        <v>0.84</v>
      </c>
      <c r="BC113" s="305"/>
    </row>
    <row r="114" spans="1:55" s="231" customFormat="1" ht="12.75" customHeight="1" x14ac:dyDescent="0.2">
      <c r="A114" s="308"/>
      <c r="C114" s="232"/>
      <c r="D114" s="233"/>
      <c r="E114" s="233"/>
      <c r="F114" s="233"/>
      <c r="G114" s="233"/>
      <c r="H114" s="233"/>
      <c r="I114" s="233"/>
      <c r="J114" s="233"/>
      <c r="K114" s="233"/>
      <c r="L114" s="233"/>
      <c r="M114" s="233"/>
      <c r="N114" s="233"/>
      <c r="O114" s="233"/>
      <c r="P114" s="233"/>
      <c r="Q114" s="233"/>
      <c r="R114" s="233"/>
      <c r="S114" s="233"/>
      <c r="T114" s="233"/>
      <c r="U114" s="233"/>
      <c r="V114" s="233"/>
      <c r="W114" s="233"/>
      <c r="X114" s="233"/>
      <c r="Y114" s="233"/>
      <c r="Z114" s="233"/>
      <c r="AA114" s="233"/>
      <c r="AB114" s="233"/>
      <c r="AC114" s="233"/>
      <c r="AD114" s="233"/>
      <c r="AE114" s="233"/>
      <c r="AF114" s="233"/>
      <c r="AG114" s="233"/>
      <c r="AH114" s="233"/>
      <c r="AI114" s="233"/>
      <c r="AJ114" s="233"/>
      <c r="AK114" s="233"/>
      <c r="AL114" s="233"/>
      <c r="AM114" s="233"/>
      <c r="AN114" s="233"/>
      <c r="AO114" s="233"/>
      <c r="AP114" s="233"/>
      <c r="AQ114" s="233"/>
      <c r="AR114" s="233"/>
      <c r="AS114" s="233"/>
      <c r="AT114" s="233"/>
      <c r="AU114" s="233"/>
      <c r="AV114" s="233"/>
      <c r="AW114" s="233"/>
      <c r="AX114" s="233"/>
      <c r="AY114" s="233"/>
      <c r="AZ114" s="233"/>
      <c r="BA114" s="233"/>
      <c r="BB114" s="233"/>
    </row>
    <row r="115" spans="1:55" s="231" customFormat="1" x14ac:dyDescent="0.2">
      <c r="A115" s="308"/>
      <c r="B115" s="220" t="s">
        <v>558</v>
      </c>
      <c r="C115" s="232" t="s">
        <v>2313</v>
      </c>
      <c r="D115" s="233">
        <v>0.1</v>
      </c>
      <c r="E115" s="233">
        <v>0.1</v>
      </c>
      <c r="F115" s="233">
        <v>0.1</v>
      </c>
      <c r="G115" s="233">
        <v>0.1</v>
      </c>
      <c r="H115" s="233">
        <v>0.1</v>
      </c>
      <c r="I115" s="233">
        <v>0.1</v>
      </c>
      <c r="J115" s="233">
        <v>0.1</v>
      </c>
      <c r="K115" s="233">
        <v>0.1</v>
      </c>
      <c r="L115" s="233">
        <v>0.1</v>
      </c>
      <c r="M115" s="233">
        <v>0.1</v>
      </c>
      <c r="N115" s="233">
        <v>0.1</v>
      </c>
      <c r="O115" s="233">
        <v>0.1</v>
      </c>
      <c r="P115" s="233">
        <v>0.1</v>
      </c>
      <c r="Q115" s="233">
        <v>0.1</v>
      </c>
      <c r="R115" s="233">
        <v>0.1</v>
      </c>
      <c r="S115" s="233">
        <v>0.1</v>
      </c>
      <c r="T115" s="233">
        <v>0.1</v>
      </c>
      <c r="U115" s="233">
        <v>0.1</v>
      </c>
      <c r="V115" s="233">
        <v>0.1</v>
      </c>
      <c r="W115" s="233">
        <v>0.1</v>
      </c>
      <c r="X115" s="233">
        <v>0.1</v>
      </c>
      <c r="Y115" s="233">
        <v>0.1</v>
      </c>
      <c r="Z115" s="233">
        <v>0.1</v>
      </c>
      <c r="AA115" s="233">
        <v>0.1</v>
      </c>
      <c r="AB115" s="233">
        <v>0.1</v>
      </c>
      <c r="AC115" s="233">
        <v>0.1</v>
      </c>
      <c r="AD115" s="233">
        <v>0.1</v>
      </c>
      <c r="AE115" s="233">
        <v>0.1</v>
      </c>
      <c r="AF115" s="233">
        <v>0.1</v>
      </c>
      <c r="AG115" s="233">
        <v>0.1</v>
      </c>
      <c r="AH115" s="233">
        <v>0.1</v>
      </c>
      <c r="AI115" s="233">
        <v>0.1</v>
      </c>
      <c r="AJ115" s="233">
        <v>0.1</v>
      </c>
      <c r="AK115" s="233">
        <v>0.1</v>
      </c>
      <c r="AL115" s="233">
        <v>0.1</v>
      </c>
      <c r="AM115" s="233">
        <v>0.1</v>
      </c>
      <c r="AN115" s="233">
        <v>0.1</v>
      </c>
      <c r="AO115" s="233">
        <v>0.1</v>
      </c>
      <c r="AP115" s="233">
        <v>0.1</v>
      </c>
      <c r="AQ115" s="233">
        <v>0.1</v>
      </c>
      <c r="AR115" s="233">
        <v>0.1</v>
      </c>
      <c r="AS115" s="233">
        <v>0.1</v>
      </c>
      <c r="AT115" s="233">
        <v>0.1</v>
      </c>
      <c r="AU115" s="233">
        <v>0.1</v>
      </c>
      <c r="AV115" s="233">
        <v>0.1</v>
      </c>
      <c r="AW115" s="233">
        <v>0.1</v>
      </c>
      <c r="AX115" s="233">
        <v>0.1</v>
      </c>
      <c r="AY115" s="233">
        <v>0.1</v>
      </c>
      <c r="AZ115" s="233">
        <v>0.1</v>
      </c>
      <c r="BA115" s="233">
        <v>0.1</v>
      </c>
      <c r="BB115" s="233">
        <v>0.1</v>
      </c>
      <c r="BC115" s="304" t="s">
        <v>2318</v>
      </c>
    </row>
    <row r="116" spans="1:55" s="231" customFormat="1" x14ac:dyDescent="0.2">
      <c r="A116" s="308"/>
      <c r="B116" s="220" t="s">
        <v>559</v>
      </c>
      <c r="C116" s="232" t="s">
        <v>2313</v>
      </c>
      <c r="D116" s="233">
        <v>0.7</v>
      </c>
      <c r="E116" s="233">
        <v>0.7</v>
      </c>
      <c r="F116" s="233">
        <v>0.7</v>
      </c>
      <c r="G116" s="233">
        <v>0.7</v>
      </c>
      <c r="H116" s="233">
        <v>0.7</v>
      </c>
      <c r="I116" s="233">
        <v>0.7</v>
      </c>
      <c r="J116" s="233">
        <v>0.7</v>
      </c>
      <c r="K116" s="233">
        <v>0.7</v>
      </c>
      <c r="L116" s="233">
        <v>0.7</v>
      </c>
      <c r="M116" s="233">
        <v>0.7</v>
      </c>
      <c r="N116" s="233">
        <v>0.7</v>
      </c>
      <c r="O116" s="233">
        <v>0.7</v>
      </c>
      <c r="P116" s="233">
        <v>0.7</v>
      </c>
      <c r="Q116" s="233">
        <v>0.7</v>
      </c>
      <c r="R116" s="233">
        <v>0.7</v>
      </c>
      <c r="S116" s="233">
        <v>0.7</v>
      </c>
      <c r="T116" s="233">
        <v>0.7</v>
      </c>
      <c r="U116" s="233">
        <v>0.7</v>
      </c>
      <c r="V116" s="233">
        <v>0.7</v>
      </c>
      <c r="W116" s="233">
        <v>0.7</v>
      </c>
      <c r="X116" s="233">
        <v>0.7</v>
      </c>
      <c r="Y116" s="233">
        <v>0.7</v>
      </c>
      <c r="Z116" s="233">
        <v>0.7</v>
      </c>
      <c r="AA116" s="233">
        <v>0.7</v>
      </c>
      <c r="AB116" s="233">
        <v>0.7</v>
      </c>
      <c r="AC116" s="233">
        <v>0.7</v>
      </c>
      <c r="AD116" s="233">
        <v>0.7</v>
      </c>
      <c r="AE116" s="233">
        <v>0.7</v>
      </c>
      <c r="AF116" s="233">
        <v>0.7</v>
      </c>
      <c r="AG116" s="233">
        <v>0.7</v>
      </c>
      <c r="AH116" s="233">
        <v>0.7</v>
      </c>
      <c r="AI116" s="233">
        <v>0.7</v>
      </c>
      <c r="AJ116" s="233">
        <v>0.7</v>
      </c>
      <c r="AK116" s="233">
        <v>0.7</v>
      </c>
      <c r="AL116" s="233">
        <v>0.7</v>
      </c>
      <c r="AM116" s="233">
        <v>0.7</v>
      </c>
      <c r="AN116" s="233">
        <v>0.7</v>
      </c>
      <c r="AO116" s="233">
        <v>0.7</v>
      </c>
      <c r="AP116" s="233">
        <v>0.7</v>
      </c>
      <c r="AQ116" s="233">
        <v>0.7</v>
      </c>
      <c r="AR116" s="233">
        <v>0.7</v>
      </c>
      <c r="AS116" s="233">
        <v>0.7</v>
      </c>
      <c r="AT116" s="233">
        <v>0.7</v>
      </c>
      <c r="AU116" s="233">
        <v>0.7</v>
      </c>
      <c r="AV116" s="233">
        <v>0.7</v>
      </c>
      <c r="AW116" s="233">
        <v>0.7</v>
      </c>
      <c r="AX116" s="233">
        <v>0.7</v>
      </c>
      <c r="AY116" s="233">
        <v>0.7</v>
      </c>
      <c r="AZ116" s="233">
        <v>0.7</v>
      </c>
      <c r="BA116" s="233">
        <v>0.7</v>
      </c>
      <c r="BB116" s="233">
        <v>0.7</v>
      </c>
      <c r="BC116" s="305"/>
    </row>
    <row r="117" spans="1:55" s="231" customFormat="1" x14ac:dyDescent="0.2">
      <c r="A117" s="308"/>
      <c r="B117" s="220" t="s">
        <v>560</v>
      </c>
      <c r="C117" s="232" t="s">
        <v>2313</v>
      </c>
      <c r="D117" s="233">
        <v>0.1</v>
      </c>
      <c r="E117" s="233">
        <v>0.1</v>
      </c>
      <c r="F117" s="233">
        <v>0.1</v>
      </c>
      <c r="G117" s="233">
        <v>0.1</v>
      </c>
      <c r="H117" s="233">
        <v>0.1</v>
      </c>
      <c r="I117" s="233">
        <v>0.1</v>
      </c>
      <c r="J117" s="233">
        <v>0.1</v>
      </c>
      <c r="K117" s="233">
        <v>0.1</v>
      </c>
      <c r="L117" s="233">
        <v>0.1</v>
      </c>
      <c r="M117" s="233">
        <v>0.1</v>
      </c>
      <c r="N117" s="233">
        <v>0.1</v>
      </c>
      <c r="O117" s="233">
        <v>0.1</v>
      </c>
      <c r="P117" s="233">
        <v>0.1</v>
      </c>
      <c r="Q117" s="233">
        <v>0.1</v>
      </c>
      <c r="R117" s="233">
        <v>0.1</v>
      </c>
      <c r="S117" s="233">
        <v>0.1</v>
      </c>
      <c r="T117" s="233">
        <v>0.1</v>
      </c>
      <c r="U117" s="233">
        <v>0.1</v>
      </c>
      <c r="V117" s="233">
        <v>0.1</v>
      </c>
      <c r="W117" s="233">
        <v>0.1</v>
      </c>
      <c r="X117" s="233">
        <v>0.1</v>
      </c>
      <c r="Y117" s="233">
        <v>0.1</v>
      </c>
      <c r="Z117" s="233">
        <v>0.1</v>
      </c>
      <c r="AA117" s="233">
        <v>0.1</v>
      </c>
      <c r="AB117" s="233">
        <v>0.1</v>
      </c>
      <c r="AC117" s="233">
        <v>0.1</v>
      </c>
      <c r="AD117" s="233">
        <v>0.1</v>
      </c>
      <c r="AE117" s="233">
        <v>0.1</v>
      </c>
      <c r="AF117" s="233">
        <v>0.1</v>
      </c>
      <c r="AG117" s="233">
        <v>0.1</v>
      </c>
      <c r="AH117" s="233">
        <v>0.1</v>
      </c>
      <c r="AI117" s="233">
        <v>0.1</v>
      </c>
      <c r="AJ117" s="233">
        <v>0.1</v>
      </c>
      <c r="AK117" s="233">
        <v>0.1</v>
      </c>
      <c r="AL117" s="233">
        <v>0.1</v>
      </c>
      <c r="AM117" s="233">
        <v>0.1</v>
      </c>
      <c r="AN117" s="233">
        <v>0.1</v>
      </c>
      <c r="AO117" s="233">
        <v>0.1</v>
      </c>
      <c r="AP117" s="233">
        <v>0.1</v>
      </c>
      <c r="AQ117" s="233">
        <v>0.1</v>
      </c>
      <c r="AR117" s="233">
        <v>0.1</v>
      </c>
      <c r="AS117" s="233">
        <v>0.1</v>
      </c>
      <c r="AT117" s="233">
        <v>0.1</v>
      </c>
      <c r="AU117" s="233">
        <v>0.1</v>
      </c>
      <c r="AV117" s="233">
        <v>0.1</v>
      </c>
      <c r="AW117" s="233">
        <v>0.1</v>
      </c>
      <c r="AX117" s="233">
        <v>0.1</v>
      </c>
      <c r="AY117" s="233">
        <v>0.1</v>
      </c>
      <c r="AZ117" s="233">
        <v>0.1</v>
      </c>
      <c r="BA117" s="233">
        <v>0.1</v>
      </c>
      <c r="BB117" s="233">
        <v>0.1</v>
      </c>
      <c r="BC117" s="305"/>
    </row>
    <row r="118" spans="1:55" s="231" customFormat="1" x14ac:dyDescent="0.2">
      <c r="A118" s="308"/>
      <c r="B118" s="220" t="s">
        <v>561</v>
      </c>
      <c r="C118" s="232" t="s">
        <v>2313</v>
      </c>
      <c r="D118" s="221">
        <f>1-SUM(D115:D117)</f>
        <v>0.10000000000000009</v>
      </c>
      <c r="E118" s="221">
        <f t="shared" ref="E118:BB118" si="1">1-SUM(E115:E117)</f>
        <v>0.10000000000000009</v>
      </c>
      <c r="F118" s="221">
        <f t="shared" si="1"/>
        <v>0.10000000000000009</v>
      </c>
      <c r="G118" s="221">
        <f t="shared" si="1"/>
        <v>0.10000000000000009</v>
      </c>
      <c r="H118" s="221">
        <f t="shared" si="1"/>
        <v>0.10000000000000009</v>
      </c>
      <c r="I118" s="221">
        <f t="shared" si="1"/>
        <v>0.10000000000000009</v>
      </c>
      <c r="J118" s="221">
        <f t="shared" si="1"/>
        <v>0.10000000000000009</v>
      </c>
      <c r="K118" s="221">
        <f t="shared" si="1"/>
        <v>0.10000000000000009</v>
      </c>
      <c r="L118" s="221">
        <f t="shared" si="1"/>
        <v>0.10000000000000009</v>
      </c>
      <c r="M118" s="221">
        <f t="shared" si="1"/>
        <v>0.10000000000000009</v>
      </c>
      <c r="N118" s="221">
        <f t="shared" si="1"/>
        <v>0.10000000000000009</v>
      </c>
      <c r="O118" s="221">
        <f t="shared" si="1"/>
        <v>0.10000000000000009</v>
      </c>
      <c r="P118" s="221">
        <f t="shared" si="1"/>
        <v>0.10000000000000009</v>
      </c>
      <c r="Q118" s="221">
        <f t="shared" si="1"/>
        <v>0.10000000000000009</v>
      </c>
      <c r="R118" s="221">
        <f t="shared" si="1"/>
        <v>0.10000000000000009</v>
      </c>
      <c r="S118" s="221">
        <f t="shared" si="1"/>
        <v>0.10000000000000009</v>
      </c>
      <c r="T118" s="221">
        <f t="shared" si="1"/>
        <v>0.10000000000000009</v>
      </c>
      <c r="U118" s="221">
        <f t="shared" si="1"/>
        <v>0.10000000000000009</v>
      </c>
      <c r="V118" s="221">
        <f t="shared" si="1"/>
        <v>0.10000000000000009</v>
      </c>
      <c r="W118" s="221">
        <f t="shared" si="1"/>
        <v>0.10000000000000009</v>
      </c>
      <c r="X118" s="221">
        <f t="shared" si="1"/>
        <v>0.10000000000000009</v>
      </c>
      <c r="Y118" s="221">
        <f t="shared" si="1"/>
        <v>0.10000000000000009</v>
      </c>
      <c r="Z118" s="221">
        <f t="shared" si="1"/>
        <v>0.10000000000000009</v>
      </c>
      <c r="AA118" s="221">
        <f t="shared" si="1"/>
        <v>0.10000000000000009</v>
      </c>
      <c r="AB118" s="221">
        <f t="shared" si="1"/>
        <v>0.10000000000000009</v>
      </c>
      <c r="AC118" s="221">
        <f t="shared" si="1"/>
        <v>0.10000000000000009</v>
      </c>
      <c r="AD118" s="221">
        <f t="shared" si="1"/>
        <v>0.10000000000000009</v>
      </c>
      <c r="AE118" s="221">
        <f t="shared" si="1"/>
        <v>0.10000000000000009</v>
      </c>
      <c r="AF118" s="221">
        <f t="shared" si="1"/>
        <v>0.10000000000000009</v>
      </c>
      <c r="AG118" s="221">
        <f t="shared" si="1"/>
        <v>0.10000000000000009</v>
      </c>
      <c r="AH118" s="221">
        <f t="shared" si="1"/>
        <v>0.10000000000000009</v>
      </c>
      <c r="AI118" s="221">
        <f t="shared" si="1"/>
        <v>0.10000000000000009</v>
      </c>
      <c r="AJ118" s="221">
        <f t="shared" si="1"/>
        <v>0.10000000000000009</v>
      </c>
      <c r="AK118" s="221">
        <f t="shared" si="1"/>
        <v>0.10000000000000009</v>
      </c>
      <c r="AL118" s="221">
        <f t="shared" si="1"/>
        <v>0.10000000000000009</v>
      </c>
      <c r="AM118" s="221">
        <f t="shared" si="1"/>
        <v>0.10000000000000009</v>
      </c>
      <c r="AN118" s="221">
        <f t="shared" si="1"/>
        <v>0.10000000000000009</v>
      </c>
      <c r="AO118" s="221">
        <f t="shared" si="1"/>
        <v>0.10000000000000009</v>
      </c>
      <c r="AP118" s="221">
        <f t="shared" si="1"/>
        <v>0.10000000000000009</v>
      </c>
      <c r="AQ118" s="221">
        <f t="shared" si="1"/>
        <v>0.10000000000000009</v>
      </c>
      <c r="AR118" s="221">
        <f t="shared" si="1"/>
        <v>0.10000000000000009</v>
      </c>
      <c r="AS118" s="221">
        <f t="shared" si="1"/>
        <v>0.10000000000000009</v>
      </c>
      <c r="AT118" s="221">
        <f t="shared" si="1"/>
        <v>0.10000000000000009</v>
      </c>
      <c r="AU118" s="221">
        <f t="shared" si="1"/>
        <v>0.10000000000000009</v>
      </c>
      <c r="AV118" s="221">
        <f t="shared" si="1"/>
        <v>0.10000000000000009</v>
      </c>
      <c r="AW118" s="221">
        <f t="shared" si="1"/>
        <v>0.10000000000000009</v>
      </c>
      <c r="AX118" s="221">
        <f t="shared" si="1"/>
        <v>0.10000000000000009</v>
      </c>
      <c r="AY118" s="221">
        <f t="shared" si="1"/>
        <v>0.10000000000000009</v>
      </c>
      <c r="AZ118" s="221">
        <f t="shared" si="1"/>
        <v>0.10000000000000009</v>
      </c>
      <c r="BA118" s="221">
        <f t="shared" si="1"/>
        <v>0.10000000000000009</v>
      </c>
      <c r="BB118" s="221">
        <f t="shared" si="1"/>
        <v>0.10000000000000009</v>
      </c>
      <c r="BC118" s="305"/>
    </row>
    <row r="119" spans="1:55" s="231" customFormat="1" ht="12.75" customHeight="1" x14ac:dyDescent="0.2">
      <c r="A119" s="308"/>
      <c r="C119" s="232"/>
      <c r="D119" s="233"/>
      <c r="E119" s="233"/>
      <c r="F119" s="233"/>
      <c r="G119" s="233"/>
      <c r="H119" s="233"/>
      <c r="I119" s="233"/>
      <c r="J119" s="233"/>
      <c r="K119" s="233"/>
      <c r="L119" s="233"/>
      <c r="M119" s="233"/>
      <c r="N119" s="233"/>
      <c r="O119" s="233"/>
      <c r="P119" s="233"/>
      <c r="Q119" s="233"/>
      <c r="R119" s="233"/>
      <c r="S119" s="233"/>
      <c r="T119" s="233"/>
      <c r="U119" s="233"/>
      <c r="V119" s="233"/>
      <c r="W119" s="233"/>
      <c r="X119" s="233"/>
      <c r="Y119" s="233"/>
      <c r="Z119" s="233"/>
      <c r="AA119" s="233"/>
      <c r="AB119" s="233"/>
      <c r="AC119" s="233"/>
      <c r="AD119" s="233"/>
      <c r="AE119" s="233"/>
      <c r="AF119" s="233"/>
      <c r="AG119" s="233"/>
      <c r="AH119" s="233"/>
      <c r="AI119" s="233"/>
      <c r="AJ119" s="233"/>
      <c r="AK119" s="233"/>
      <c r="AL119" s="233"/>
      <c r="AM119" s="233"/>
      <c r="AN119" s="233"/>
      <c r="AO119" s="233"/>
      <c r="AP119" s="233"/>
      <c r="AQ119" s="233"/>
      <c r="AR119" s="233"/>
      <c r="AS119" s="233"/>
      <c r="AT119" s="233"/>
      <c r="AU119" s="233"/>
      <c r="AV119" s="233"/>
      <c r="AW119" s="233"/>
      <c r="AX119" s="233"/>
      <c r="AY119" s="233"/>
      <c r="AZ119" s="233"/>
      <c r="BA119" s="233"/>
      <c r="BB119" s="233"/>
    </row>
    <row r="120" spans="1:55" s="231" customFormat="1" x14ac:dyDescent="0.2">
      <c r="A120" s="308"/>
      <c r="B120" s="220" t="s">
        <v>569</v>
      </c>
      <c r="C120" s="232" t="s">
        <v>2313</v>
      </c>
      <c r="D120" s="233">
        <v>0.08</v>
      </c>
      <c r="E120" s="233">
        <v>0.08</v>
      </c>
      <c r="F120" s="233">
        <v>0.08</v>
      </c>
      <c r="G120" s="233">
        <v>0.08</v>
      </c>
      <c r="H120" s="233">
        <v>0.08</v>
      </c>
      <c r="I120" s="233">
        <v>0.08</v>
      </c>
      <c r="J120" s="233">
        <v>0.08</v>
      </c>
      <c r="K120" s="233">
        <v>0.08</v>
      </c>
      <c r="L120" s="233">
        <v>0.08</v>
      </c>
      <c r="M120" s="233">
        <v>0.08</v>
      </c>
      <c r="N120" s="233">
        <v>0.08</v>
      </c>
      <c r="O120" s="233">
        <v>0.08</v>
      </c>
      <c r="P120" s="233">
        <v>0.08</v>
      </c>
      <c r="Q120" s="233">
        <v>0.08</v>
      </c>
      <c r="R120" s="233">
        <v>0.08</v>
      </c>
      <c r="S120" s="233">
        <v>0.08</v>
      </c>
      <c r="T120" s="233">
        <v>0.08</v>
      </c>
      <c r="U120" s="233">
        <v>0.08</v>
      </c>
      <c r="V120" s="233">
        <v>0.08</v>
      </c>
      <c r="W120" s="233">
        <v>0.08</v>
      </c>
      <c r="X120" s="233">
        <v>0.08</v>
      </c>
      <c r="Y120" s="233">
        <v>0.08</v>
      </c>
      <c r="Z120" s="233">
        <v>0.08</v>
      </c>
      <c r="AA120" s="233">
        <v>0.08</v>
      </c>
      <c r="AB120" s="233">
        <v>0.08</v>
      </c>
      <c r="AC120" s="233">
        <v>0.08</v>
      </c>
      <c r="AD120" s="233">
        <v>0.08</v>
      </c>
      <c r="AE120" s="233">
        <v>0.08</v>
      </c>
      <c r="AF120" s="233">
        <v>0.08</v>
      </c>
      <c r="AG120" s="233">
        <v>0.08</v>
      </c>
      <c r="AH120" s="233">
        <v>0.08</v>
      </c>
      <c r="AI120" s="233">
        <v>0.08</v>
      </c>
      <c r="AJ120" s="233">
        <v>0.08</v>
      </c>
      <c r="AK120" s="233">
        <v>0.08</v>
      </c>
      <c r="AL120" s="233">
        <v>0.08</v>
      </c>
      <c r="AM120" s="233">
        <v>0.08</v>
      </c>
      <c r="AN120" s="233">
        <v>0.08</v>
      </c>
      <c r="AO120" s="233">
        <v>0.08</v>
      </c>
      <c r="AP120" s="233">
        <v>0.08</v>
      </c>
      <c r="AQ120" s="233">
        <v>0.08</v>
      </c>
      <c r="AR120" s="233">
        <v>0.08</v>
      </c>
      <c r="AS120" s="233">
        <v>0.08</v>
      </c>
      <c r="AT120" s="233">
        <v>0.08</v>
      </c>
      <c r="AU120" s="233">
        <v>0.08</v>
      </c>
      <c r="AV120" s="233">
        <v>0.08</v>
      </c>
      <c r="AW120" s="233">
        <v>0.08</v>
      </c>
      <c r="AX120" s="233">
        <v>0.08</v>
      </c>
      <c r="AY120" s="233">
        <v>0.08</v>
      </c>
      <c r="AZ120" s="233">
        <v>0.08</v>
      </c>
      <c r="BA120" s="233">
        <v>0.08</v>
      </c>
      <c r="BB120" s="233">
        <v>0.08</v>
      </c>
      <c r="BC120" s="304" t="s">
        <v>2317</v>
      </c>
    </row>
    <row r="121" spans="1:55" s="231" customFormat="1" x14ac:dyDescent="0.2">
      <c r="A121" s="308"/>
      <c r="B121" s="220" t="s">
        <v>570</v>
      </c>
      <c r="C121" s="232" t="s">
        <v>2313</v>
      </c>
      <c r="D121" s="233">
        <v>0.08</v>
      </c>
      <c r="E121" s="233">
        <v>0.08</v>
      </c>
      <c r="F121" s="233">
        <v>0.08</v>
      </c>
      <c r="G121" s="233">
        <v>0.08</v>
      </c>
      <c r="H121" s="233">
        <v>0.08</v>
      </c>
      <c r="I121" s="233">
        <v>0.08</v>
      </c>
      <c r="J121" s="233">
        <v>0.08</v>
      </c>
      <c r="K121" s="233">
        <v>0.08</v>
      </c>
      <c r="L121" s="233">
        <v>0.08</v>
      </c>
      <c r="M121" s="233">
        <v>0.08</v>
      </c>
      <c r="N121" s="233">
        <v>0.08</v>
      </c>
      <c r="O121" s="233">
        <v>0.08</v>
      </c>
      <c r="P121" s="233">
        <v>0.08</v>
      </c>
      <c r="Q121" s="233">
        <v>0.08</v>
      </c>
      <c r="R121" s="233">
        <v>0.08</v>
      </c>
      <c r="S121" s="233">
        <v>0.08</v>
      </c>
      <c r="T121" s="233">
        <v>0.08</v>
      </c>
      <c r="U121" s="233">
        <v>0.08</v>
      </c>
      <c r="V121" s="233">
        <v>0.08</v>
      </c>
      <c r="W121" s="233">
        <v>0.08</v>
      </c>
      <c r="X121" s="233">
        <v>0.08</v>
      </c>
      <c r="Y121" s="233">
        <v>0.08</v>
      </c>
      <c r="Z121" s="233">
        <v>0.08</v>
      </c>
      <c r="AA121" s="233">
        <v>0.08</v>
      </c>
      <c r="AB121" s="233">
        <v>0.08</v>
      </c>
      <c r="AC121" s="233">
        <v>0.08</v>
      </c>
      <c r="AD121" s="233">
        <v>0.08</v>
      </c>
      <c r="AE121" s="233">
        <v>0.08</v>
      </c>
      <c r="AF121" s="233">
        <v>0.08</v>
      </c>
      <c r="AG121" s="233">
        <v>0.08</v>
      </c>
      <c r="AH121" s="233">
        <v>0.08</v>
      </c>
      <c r="AI121" s="233">
        <v>0.08</v>
      </c>
      <c r="AJ121" s="233">
        <v>0.08</v>
      </c>
      <c r="AK121" s="233">
        <v>0.08</v>
      </c>
      <c r="AL121" s="233">
        <v>0.08</v>
      </c>
      <c r="AM121" s="233">
        <v>0.08</v>
      </c>
      <c r="AN121" s="233">
        <v>0.08</v>
      </c>
      <c r="AO121" s="233">
        <v>0.08</v>
      </c>
      <c r="AP121" s="233">
        <v>0.08</v>
      </c>
      <c r="AQ121" s="233">
        <v>0.08</v>
      </c>
      <c r="AR121" s="233">
        <v>0.08</v>
      </c>
      <c r="AS121" s="233">
        <v>0.08</v>
      </c>
      <c r="AT121" s="233">
        <v>0.08</v>
      </c>
      <c r="AU121" s="233">
        <v>0.08</v>
      </c>
      <c r="AV121" s="233">
        <v>0.08</v>
      </c>
      <c r="AW121" s="233">
        <v>0.08</v>
      </c>
      <c r="AX121" s="233">
        <v>0.08</v>
      </c>
      <c r="AY121" s="233">
        <v>0.08</v>
      </c>
      <c r="AZ121" s="233">
        <v>0.08</v>
      </c>
      <c r="BA121" s="233">
        <v>0.08</v>
      </c>
      <c r="BB121" s="233">
        <v>0.08</v>
      </c>
      <c r="BC121" s="305"/>
    </row>
    <row r="122" spans="1:55" s="231" customFormat="1" x14ac:dyDescent="0.2">
      <c r="A122" s="308"/>
      <c r="B122" s="220" t="s">
        <v>571</v>
      </c>
      <c r="C122" s="232" t="s">
        <v>2313</v>
      </c>
      <c r="D122" s="233">
        <v>0.84</v>
      </c>
      <c r="E122" s="233">
        <v>0.84</v>
      </c>
      <c r="F122" s="233">
        <v>0.84</v>
      </c>
      <c r="G122" s="233">
        <v>0.84</v>
      </c>
      <c r="H122" s="233">
        <v>0.84</v>
      </c>
      <c r="I122" s="233">
        <v>0.84</v>
      </c>
      <c r="J122" s="233">
        <v>0.84</v>
      </c>
      <c r="K122" s="233">
        <v>0.84</v>
      </c>
      <c r="L122" s="233">
        <v>0.84</v>
      </c>
      <c r="M122" s="233">
        <v>0.84</v>
      </c>
      <c r="N122" s="233">
        <v>0.84</v>
      </c>
      <c r="O122" s="233">
        <v>0.84</v>
      </c>
      <c r="P122" s="233">
        <v>0.84</v>
      </c>
      <c r="Q122" s="233">
        <v>0.84</v>
      </c>
      <c r="R122" s="233">
        <v>0.84</v>
      </c>
      <c r="S122" s="233">
        <v>0.84</v>
      </c>
      <c r="T122" s="233">
        <v>0.84</v>
      </c>
      <c r="U122" s="233">
        <v>0.84</v>
      </c>
      <c r="V122" s="233">
        <v>0.84</v>
      </c>
      <c r="W122" s="233">
        <v>0.84</v>
      </c>
      <c r="X122" s="233">
        <v>0.84</v>
      </c>
      <c r="Y122" s="233">
        <v>0.84</v>
      </c>
      <c r="Z122" s="233">
        <v>0.84</v>
      </c>
      <c r="AA122" s="233">
        <v>0.84</v>
      </c>
      <c r="AB122" s="233">
        <v>0.84</v>
      </c>
      <c r="AC122" s="233">
        <v>0.84</v>
      </c>
      <c r="AD122" s="233">
        <v>0.84</v>
      </c>
      <c r="AE122" s="233">
        <v>0.84</v>
      </c>
      <c r="AF122" s="233">
        <v>0.84</v>
      </c>
      <c r="AG122" s="233">
        <v>0.84</v>
      </c>
      <c r="AH122" s="233">
        <v>0.84</v>
      </c>
      <c r="AI122" s="233">
        <v>0.84</v>
      </c>
      <c r="AJ122" s="233">
        <v>0.84</v>
      </c>
      <c r="AK122" s="233">
        <v>0.84</v>
      </c>
      <c r="AL122" s="233">
        <v>0.84</v>
      </c>
      <c r="AM122" s="233">
        <v>0.84</v>
      </c>
      <c r="AN122" s="233">
        <v>0.84</v>
      </c>
      <c r="AO122" s="233">
        <v>0.84</v>
      </c>
      <c r="AP122" s="233">
        <v>0.84</v>
      </c>
      <c r="AQ122" s="233">
        <v>0.84</v>
      </c>
      <c r="AR122" s="233">
        <v>0.84</v>
      </c>
      <c r="AS122" s="233">
        <v>0.84</v>
      </c>
      <c r="AT122" s="233">
        <v>0.84</v>
      </c>
      <c r="AU122" s="233">
        <v>0.84</v>
      </c>
      <c r="AV122" s="233">
        <v>0.84</v>
      </c>
      <c r="AW122" s="233">
        <v>0.84</v>
      </c>
      <c r="AX122" s="233">
        <v>0.84</v>
      </c>
      <c r="AY122" s="233">
        <v>0.84</v>
      </c>
      <c r="AZ122" s="233">
        <v>0.84</v>
      </c>
      <c r="BA122" s="233">
        <v>0.84</v>
      </c>
      <c r="BB122" s="233">
        <v>0.84</v>
      </c>
      <c r="BC122" s="305"/>
    </row>
    <row r="123" spans="1:55" s="231" customFormat="1" ht="12.75" customHeight="1" x14ac:dyDescent="0.2">
      <c r="A123" s="308"/>
      <c r="C123" s="232"/>
      <c r="D123" s="233"/>
      <c r="E123" s="233"/>
      <c r="F123" s="233"/>
      <c r="G123" s="233"/>
      <c r="H123" s="233"/>
      <c r="I123" s="233"/>
      <c r="J123" s="233"/>
      <c r="K123" s="233"/>
      <c r="L123" s="233"/>
      <c r="M123" s="233"/>
      <c r="N123" s="233"/>
      <c r="O123" s="233"/>
      <c r="P123" s="233"/>
      <c r="Q123" s="233"/>
      <c r="R123" s="233"/>
      <c r="S123" s="233"/>
      <c r="T123" s="233"/>
      <c r="U123" s="233"/>
      <c r="V123" s="233"/>
      <c r="W123" s="233"/>
      <c r="X123" s="233"/>
      <c r="Y123" s="233"/>
      <c r="Z123" s="233"/>
      <c r="AA123" s="233"/>
      <c r="AB123" s="233"/>
      <c r="AC123" s="233"/>
      <c r="AD123" s="233"/>
      <c r="AE123" s="233"/>
      <c r="AF123" s="233"/>
      <c r="AG123" s="233"/>
      <c r="AH123" s="233"/>
      <c r="AI123" s="233"/>
      <c r="AJ123" s="233"/>
      <c r="AK123" s="233"/>
      <c r="AL123" s="233"/>
      <c r="AM123" s="233"/>
      <c r="AN123" s="233"/>
      <c r="AO123" s="233"/>
      <c r="AP123" s="233"/>
      <c r="AQ123" s="233"/>
      <c r="AR123" s="233"/>
      <c r="AS123" s="233"/>
      <c r="AT123" s="233"/>
      <c r="AU123" s="233"/>
      <c r="AV123" s="233"/>
      <c r="AW123" s="233"/>
      <c r="AX123" s="233"/>
      <c r="AY123" s="233"/>
      <c r="AZ123" s="233"/>
      <c r="BA123" s="233"/>
      <c r="BB123" s="233"/>
    </row>
    <row r="124" spans="1:55" s="231" customFormat="1" x14ac:dyDescent="0.2">
      <c r="A124" s="308"/>
      <c r="B124" s="220" t="s">
        <v>573</v>
      </c>
      <c r="C124" s="232" t="s">
        <v>2313</v>
      </c>
      <c r="D124" s="233">
        <v>0.1</v>
      </c>
      <c r="E124" s="233">
        <v>0.1</v>
      </c>
      <c r="F124" s="233">
        <v>0.1</v>
      </c>
      <c r="G124" s="233">
        <v>0.1</v>
      </c>
      <c r="H124" s="233">
        <v>0.1</v>
      </c>
      <c r="I124" s="233">
        <v>0.1</v>
      </c>
      <c r="J124" s="233">
        <v>0.1</v>
      </c>
      <c r="K124" s="233">
        <v>0.1</v>
      </c>
      <c r="L124" s="233">
        <v>0.1</v>
      </c>
      <c r="M124" s="233">
        <v>0.1</v>
      </c>
      <c r="N124" s="233">
        <v>0.1</v>
      </c>
      <c r="O124" s="233">
        <v>0.1</v>
      </c>
      <c r="P124" s="233">
        <v>0.1</v>
      </c>
      <c r="Q124" s="233">
        <v>0.1</v>
      </c>
      <c r="R124" s="233">
        <v>0.1</v>
      </c>
      <c r="S124" s="233">
        <v>0.1</v>
      </c>
      <c r="T124" s="233">
        <v>0.1</v>
      </c>
      <c r="U124" s="233">
        <v>0.1</v>
      </c>
      <c r="V124" s="233">
        <v>0.1</v>
      </c>
      <c r="W124" s="233">
        <v>0.1</v>
      </c>
      <c r="X124" s="233">
        <v>0.1</v>
      </c>
      <c r="Y124" s="233">
        <v>0.1</v>
      </c>
      <c r="Z124" s="233">
        <v>0.1</v>
      </c>
      <c r="AA124" s="233">
        <v>0.1</v>
      </c>
      <c r="AB124" s="233">
        <v>0.1</v>
      </c>
      <c r="AC124" s="233">
        <v>0.1</v>
      </c>
      <c r="AD124" s="233">
        <v>0.1</v>
      </c>
      <c r="AE124" s="233">
        <v>0.1</v>
      </c>
      <c r="AF124" s="233">
        <v>0.1</v>
      </c>
      <c r="AG124" s="233">
        <v>0.1</v>
      </c>
      <c r="AH124" s="233">
        <v>0.1</v>
      </c>
      <c r="AI124" s="233">
        <v>0.1</v>
      </c>
      <c r="AJ124" s="233">
        <v>0.1</v>
      </c>
      <c r="AK124" s="233">
        <v>0.1</v>
      </c>
      <c r="AL124" s="233">
        <v>0.1</v>
      </c>
      <c r="AM124" s="233">
        <v>0.1</v>
      </c>
      <c r="AN124" s="233">
        <v>0.1</v>
      </c>
      <c r="AO124" s="233">
        <v>0.1</v>
      </c>
      <c r="AP124" s="233">
        <v>0.1</v>
      </c>
      <c r="AQ124" s="233">
        <v>0.1</v>
      </c>
      <c r="AR124" s="233">
        <v>0.1</v>
      </c>
      <c r="AS124" s="233">
        <v>0.1</v>
      </c>
      <c r="AT124" s="233">
        <v>0.1</v>
      </c>
      <c r="AU124" s="233">
        <v>0.1</v>
      </c>
      <c r="AV124" s="233">
        <v>0.1</v>
      </c>
      <c r="AW124" s="233">
        <v>0.1</v>
      </c>
      <c r="AX124" s="233">
        <v>0.1</v>
      </c>
      <c r="AY124" s="233">
        <v>0.1</v>
      </c>
      <c r="AZ124" s="233">
        <v>0.1</v>
      </c>
      <c r="BA124" s="233">
        <v>0.1</v>
      </c>
      <c r="BB124" s="233">
        <v>0.1</v>
      </c>
      <c r="BC124" s="304" t="s">
        <v>2318</v>
      </c>
    </row>
    <row r="125" spans="1:55" s="231" customFormat="1" x14ac:dyDescent="0.2">
      <c r="A125" s="308"/>
      <c r="B125" s="220" t="s">
        <v>574</v>
      </c>
      <c r="C125" s="232" t="s">
        <v>2313</v>
      </c>
      <c r="D125" s="233">
        <v>0.7</v>
      </c>
      <c r="E125" s="233">
        <v>0.7</v>
      </c>
      <c r="F125" s="233">
        <v>0.7</v>
      </c>
      <c r="G125" s="233">
        <v>0.7</v>
      </c>
      <c r="H125" s="233">
        <v>0.7</v>
      </c>
      <c r="I125" s="233">
        <v>0.7</v>
      </c>
      <c r="J125" s="233">
        <v>0.7</v>
      </c>
      <c r="K125" s="233">
        <v>0.7</v>
      </c>
      <c r="L125" s="233">
        <v>0.7</v>
      </c>
      <c r="M125" s="233">
        <v>0.7</v>
      </c>
      <c r="N125" s="233">
        <v>0.7</v>
      </c>
      <c r="O125" s="233">
        <v>0.7</v>
      </c>
      <c r="P125" s="233">
        <v>0.7</v>
      </c>
      <c r="Q125" s="233">
        <v>0.7</v>
      </c>
      <c r="R125" s="233">
        <v>0.7</v>
      </c>
      <c r="S125" s="233">
        <v>0.7</v>
      </c>
      <c r="T125" s="233">
        <v>0.7</v>
      </c>
      <c r="U125" s="233">
        <v>0.7</v>
      </c>
      <c r="V125" s="233">
        <v>0.7</v>
      </c>
      <c r="W125" s="233">
        <v>0.7</v>
      </c>
      <c r="X125" s="233">
        <v>0.7</v>
      </c>
      <c r="Y125" s="233">
        <v>0.7</v>
      </c>
      <c r="Z125" s="233">
        <v>0.7</v>
      </c>
      <c r="AA125" s="233">
        <v>0.7</v>
      </c>
      <c r="AB125" s="233">
        <v>0.7</v>
      </c>
      <c r="AC125" s="233">
        <v>0.7</v>
      </c>
      <c r="AD125" s="233">
        <v>0.7</v>
      </c>
      <c r="AE125" s="233">
        <v>0.7</v>
      </c>
      <c r="AF125" s="233">
        <v>0.7</v>
      </c>
      <c r="AG125" s="233">
        <v>0.7</v>
      </c>
      <c r="AH125" s="233">
        <v>0.7</v>
      </c>
      <c r="AI125" s="233">
        <v>0.7</v>
      </c>
      <c r="AJ125" s="233">
        <v>0.7</v>
      </c>
      <c r="AK125" s="233">
        <v>0.7</v>
      </c>
      <c r="AL125" s="233">
        <v>0.7</v>
      </c>
      <c r="AM125" s="233">
        <v>0.7</v>
      </c>
      <c r="AN125" s="233">
        <v>0.7</v>
      </c>
      <c r="AO125" s="233">
        <v>0.7</v>
      </c>
      <c r="AP125" s="233">
        <v>0.7</v>
      </c>
      <c r="AQ125" s="233">
        <v>0.7</v>
      </c>
      <c r="AR125" s="233">
        <v>0.7</v>
      </c>
      <c r="AS125" s="233">
        <v>0.7</v>
      </c>
      <c r="AT125" s="233">
        <v>0.7</v>
      </c>
      <c r="AU125" s="233">
        <v>0.7</v>
      </c>
      <c r="AV125" s="233">
        <v>0.7</v>
      </c>
      <c r="AW125" s="233">
        <v>0.7</v>
      </c>
      <c r="AX125" s="233">
        <v>0.7</v>
      </c>
      <c r="AY125" s="233">
        <v>0.7</v>
      </c>
      <c r="AZ125" s="233">
        <v>0.7</v>
      </c>
      <c r="BA125" s="233">
        <v>0.7</v>
      </c>
      <c r="BB125" s="233">
        <v>0.7</v>
      </c>
      <c r="BC125" s="305"/>
    </row>
    <row r="126" spans="1:55" s="231" customFormat="1" x14ac:dyDescent="0.2">
      <c r="A126" s="308"/>
      <c r="B126" s="220" t="s">
        <v>575</v>
      </c>
      <c r="C126" s="232" t="s">
        <v>2313</v>
      </c>
      <c r="D126" s="233">
        <v>0.1</v>
      </c>
      <c r="E126" s="233">
        <v>0.1</v>
      </c>
      <c r="F126" s="233">
        <v>0.1</v>
      </c>
      <c r="G126" s="233">
        <v>0.1</v>
      </c>
      <c r="H126" s="233">
        <v>0.1</v>
      </c>
      <c r="I126" s="233">
        <v>0.1</v>
      </c>
      <c r="J126" s="233">
        <v>0.1</v>
      </c>
      <c r="K126" s="233">
        <v>0.1</v>
      </c>
      <c r="L126" s="233">
        <v>0.1</v>
      </c>
      <c r="M126" s="233">
        <v>0.1</v>
      </c>
      <c r="N126" s="233">
        <v>0.1</v>
      </c>
      <c r="O126" s="233">
        <v>0.1</v>
      </c>
      <c r="P126" s="233">
        <v>0.1</v>
      </c>
      <c r="Q126" s="233">
        <v>0.1</v>
      </c>
      <c r="R126" s="233">
        <v>0.1</v>
      </c>
      <c r="S126" s="233">
        <v>0.1</v>
      </c>
      <c r="T126" s="233">
        <v>0.1</v>
      </c>
      <c r="U126" s="233">
        <v>0.1</v>
      </c>
      <c r="V126" s="233">
        <v>0.1</v>
      </c>
      <c r="W126" s="233">
        <v>0.1</v>
      </c>
      <c r="X126" s="233">
        <v>0.1</v>
      </c>
      <c r="Y126" s="233">
        <v>0.1</v>
      </c>
      <c r="Z126" s="233">
        <v>0.1</v>
      </c>
      <c r="AA126" s="233">
        <v>0.1</v>
      </c>
      <c r="AB126" s="233">
        <v>0.1</v>
      </c>
      <c r="AC126" s="233">
        <v>0.1</v>
      </c>
      <c r="AD126" s="233">
        <v>0.1</v>
      </c>
      <c r="AE126" s="233">
        <v>0.1</v>
      </c>
      <c r="AF126" s="233">
        <v>0.1</v>
      </c>
      <c r="AG126" s="233">
        <v>0.1</v>
      </c>
      <c r="AH126" s="233">
        <v>0.1</v>
      </c>
      <c r="AI126" s="233">
        <v>0.1</v>
      </c>
      <c r="AJ126" s="233">
        <v>0.1</v>
      </c>
      <c r="AK126" s="233">
        <v>0.1</v>
      </c>
      <c r="AL126" s="233">
        <v>0.1</v>
      </c>
      <c r="AM126" s="233">
        <v>0.1</v>
      </c>
      <c r="AN126" s="233">
        <v>0.1</v>
      </c>
      <c r="AO126" s="233">
        <v>0.1</v>
      </c>
      <c r="AP126" s="233">
        <v>0.1</v>
      </c>
      <c r="AQ126" s="233">
        <v>0.1</v>
      </c>
      <c r="AR126" s="233">
        <v>0.1</v>
      </c>
      <c r="AS126" s="233">
        <v>0.1</v>
      </c>
      <c r="AT126" s="233">
        <v>0.1</v>
      </c>
      <c r="AU126" s="233">
        <v>0.1</v>
      </c>
      <c r="AV126" s="233">
        <v>0.1</v>
      </c>
      <c r="AW126" s="233">
        <v>0.1</v>
      </c>
      <c r="AX126" s="233">
        <v>0.1</v>
      </c>
      <c r="AY126" s="233">
        <v>0.1</v>
      </c>
      <c r="AZ126" s="233">
        <v>0.1</v>
      </c>
      <c r="BA126" s="233">
        <v>0.1</v>
      </c>
      <c r="BB126" s="233">
        <v>0.1</v>
      </c>
      <c r="BC126" s="305"/>
    </row>
    <row r="127" spans="1:55" s="231" customFormat="1" x14ac:dyDescent="0.2">
      <c r="A127" s="308"/>
      <c r="B127" s="220" t="s">
        <v>576</v>
      </c>
      <c r="C127" s="232" t="s">
        <v>2313</v>
      </c>
      <c r="D127" s="221">
        <f>1-SUM(D124:D126)</f>
        <v>0.10000000000000009</v>
      </c>
      <c r="E127" s="221">
        <f t="shared" ref="E127:BB127" si="2">1-SUM(E124:E126)</f>
        <v>0.10000000000000009</v>
      </c>
      <c r="F127" s="221">
        <f t="shared" si="2"/>
        <v>0.10000000000000009</v>
      </c>
      <c r="G127" s="221">
        <f t="shared" si="2"/>
        <v>0.10000000000000009</v>
      </c>
      <c r="H127" s="221">
        <f t="shared" si="2"/>
        <v>0.10000000000000009</v>
      </c>
      <c r="I127" s="221">
        <f t="shared" si="2"/>
        <v>0.10000000000000009</v>
      </c>
      <c r="J127" s="221">
        <f t="shared" si="2"/>
        <v>0.10000000000000009</v>
      </c>
      <c r="K127" s="221">
        <f t="shared" si="2"/>
        <v>0.10000000000000009</v>
      </c>
      <c r="L127" s="221">
        <f t="shared" si="2"/>
        <v>0.10000000000000009</v>
      </c>
      <c r="M127" s="221">
        <f t="shared" si="2"/>
        <v>0.10000000000000009</v>
      </c>
      <c r="N127" s="221">
        <f t="shared" si="2"/>
        <v>0.10000000000000009</v>
      </c>
      <c r="O127" s="221">
        <f t="shared" si="2"/>
        <v>0.10000000000000009</v>
      </c>
      <c r="P127" s="221">
        <f t="shared" si="2"/>
        <v>0.10000000000000009</v>
      </c>
      <c r="Q127" s="221">
        <f t="shared" si="2"/>
        <v>0.10000000000000009</v>
      </c>
      <c r="R127" s="221">
        <f t="shared" si="2"/>
        <v>0.10000000000000009</v>
      </c>
      <c r="S127" s="221">
        <f t="shared" si="2"/>
        <v>0.10000000000000009</v>
      </c>
      <c r="T127" s="221">
        <f t="shared" si="2"/>
        <v>0.10000000000000009</v>
      </c>
      <c r="U127" s="221">
        <f t="shared" si="2"/>
        <v>0.10000000000000009</v>
      </c>
      <c r="V127" s="221">
        <f t="shared" si="2"/>
        <v>0.10000000000000009</v>
      </c>
      <c r="W127" s="221">
        <f t="shared" si="2"/>
        <v>0.10000000000000009</v>
      </c>
      <c r="X127" s="221">
        <f t="shared" si="2"/>
        <v>0.10000000000000009</v>
      </c>
      <c r="Y127" s="221">
        <f t="shared" si="2"/>
        <v>0.10000000000000009</v>
      </c>
      <c r="Z127" s="221">
        <f t="shared" si="2"/>
        <v>0.10000000000000009</v>
      </c>
      <c r="AA127" s="221">
        <f t="shared" si="2"/>
        <v>0.10000000000000009</v>
      </c>
      <c r="AB127" s="221">
        <f t="shared" si="2"/>
        <v>0.10000000000000009</v>
      </c>
      <c r="AC127" s="221">
        <f t="shared" si="2"/>
        <v>0.10000000000000009</v>
      </c>
      <c r="AD127" s="221">
        <f t="shared" si="2"/>
        <v>0.10000000000000009</v>
      </c>
      <c r="AE127" s="221">
        <f t="shared" si="2"/>
        <v>0.10000000000000009</v>
      </c>
      <c r="AF127" s="221">
        <f t="shared" si="2"/>
        <v>0.10000000000000009</v>
      </c>
      <c r="AG127" s="221">
        <f t="shared" si="2"/>
        <v>0.10000000000000009</v>
      </c>
      <c r="AH127" s="221">
        <f t="shared" si="2"/>
        <v>0.10000000000000009</v>
      </c>
      <c r="AI127" s="221">
        <f t="shared" si="2"/>
        <v>0.10000000000000009</v>
      </c>
      <c r="AJ127" s="221">
        <f t="shared" si="2"/>
        <v>0.10000000000000009</v>
      </c>
      <c r="AK127" s="221">
        <f t="shared" si="2"/>
        <v>0.10000000000000009</v>
      </c>
      <c r="AL127" s="221">
        <f t="shared" si="2"/>
        <v>0.10000000000000009</v>
      </c>
      <c r="AM127" s="221">
        <f t="shared" si="2"/>
        <v>0.10000000000000009</v>
      </c>
      <c r="AN127" s="221">
        <f t="shared" si="2"/>
        <v>0.10000000000000009</v>
      </c>
      <c r="AO127" s="221">
        <f t="shared" si="2"/>
        <v>0.10000000000000009</v>
      </c>
      <c r="AP127" s="221">
        <f t="shared" si="2"/>
        <v>0.10000000000000009</v>
      </c>
      <c r="AQ127" s="221">
        <f t="shared" si="2"/>
        <v>0.10000000000000009</v>
      </c>
      <c r="AR127" s="221">
        <f t="shared" si="2"/>
        <v>0.10000000000000009</v>
      </c>
      <c r="AS127" s="221">
        <f t="shared" si="2"/>
        <v>0.10000000000000009</v>
      </c>
      <c r="AT127" s="221">
        <f t="shared" si="2"/>
        <v>0.10000000000000009</v>
      </c>
      <c r="AU127" s="221">
        <f t="shared" si="2"/>
        <v>0.10000000000000009</v>
      </c>
      <c r="AV127" s="221">
        <f t="shared" si="2"/>
        <v>0.10000000000000009</v>
      </c>
      <c r="AW127" s="221">
        <f t="shared" si="2"/>
        <v>0.10000000000000009</v>
      </c>
      <c r="AX127" s="221">
        <f t="shared" si="2"/>
        <v>0.10000000000000009</v>
      </c>
      <c r="AY127" s="221">
        <f t="shared" si="2"/>
        <v>0.10000000000000009</v>
      </c>
      <c r="AZ127" s="221">
        <f t="shared" si="2"/>
        <v>0.10000000000000009</v>
      </c>
      <c r="BA127" s="221">
        <f t="shared" si="2"/>
        <v>0.10000000000000009</v>
      </c>
      <c r="BB127" s="221">
        <f t="shared" si="2"/>
        <v>0.10000000000000009</v>
      </c>
      <c r="BC127" s="305"/>
    </row>
    <row r="128" spans="1:55" s="231" customFormat="1" ht="12.75" customHeight="1" x14ac:dyDescent="0.2">
      <c r="A128" s="308"/>
      <c r="C128" s="232"/>
      <c r="D128" s="233"/>
      <c r="E128" s="233"/>
      <c r="F128" s="233"/>
      <c r="G128" s="233"/>
      <c r="H128" s="233"/>
      <c r="I128" s="233"/>
      <c r="J128" s="233"/>
      <c r="K128" s="233"/>
      <c r="L128" s="233"/>
      <c r="M128" s="233"/>
      <c r="N128" s="233"/>
      <c r="O128" s="233"/>
      <c r="P128" s="233"/>
      <c r="Q128" s="233"/>
      <c r="R128" s="233"/>
      <c r="S128" s="233"/>
      <c r="T128" s="233"/>
      <c r="U128" s="233"/>
      <c r="V128" s="233"/>
      <c r="W128" s="233"/>
      <c r="X128" s="233"/>
      <c r="Y128" s="233"/>
      <c r="Z128" s="233"/>
      <c r="AA128" s="233"/>
      <c r="AB128" s="233"/>
      <c r="AC128" s="233"/>
      <c r="AD128" s="233"/>
      <c r="AE128" s="233"/>
      <c r="AF128" s="233"/>
      <c r="AG128" s="233"/>
      <c r="AH128" s="233"/>
      <c r="AI128" s="233"/>
      <c r="AJ128" s="233"/>
      <c r="AK128" s="233"/>
      <c r="AL128" s="233"/>
      <c r="AM128" s="233"/>
      <c r="AN128" s="233"/>
      <c r="AO128" s="233"/>
      <c r="AP128" s="233"/>
      <c r="AQ128" s="233"/>
      <c r="AR128" s="233"/>
      <c r="AS128" s="233"/>
      <c r="AT128" s="233"/>
      <c r="AU128" s="233"/>
      <c r="AV128" s="233"/>
      <c r="AW128" s="233"/>
      <c r="AX128" s="233"/>
      <c r="AY128" s="233"/>
      <c r="AZ128" s="233"/>
      <c r="BA128" s="233"/>
      <c r="BB128" s="233"/>
    </row>
    <row r="129" spans="1:55" s="231" customFormat="1" x14ac:dyDescent="0.2">
      <c r="A129" s="308"/>
      <c r="B129" s="220" t="s">
        <v>587</v>
      </c>
      <c r="C129" s="232" t="s">
        <v>2313</v>
      </c>
      <c r="D129" s="233">
        <v>0.08</v>
      </c>
      <c r="E129" s="233">
        <v>0.08</v>
      </c>
      <c r="F129" s="233">
        <v>0.08</v>
      </c>
      <c r="G129" s="233">
        <v>0.08</v>
      </c>
      <c r="H129" s="233">
        <v>0.08</v>
      </c>
      <c r="I129" s="233">
        <v>0.08</v>
      </c>
      <c r="J129" s="233">
        <v>0.08</v>
      </c>
      <c r="K129" s="233">
        <v>0.08</v>
      </c>
      <c r="L129" s="233">
        <v>0.08</v>
      </c>
      <c r="M129" s="233">
        <v>0.08</v>
      </c>
      <c r="N129" s="233">
        <v>0.08</v>
      </c>
      <c r="O129" s="233">
        <v>0.08</v>
      </c>
      <c r="P129" s="233">
        <v>0.08</v>
      </c>
      <c r="Q129" s="233">
        <v>0.08</v>
      </c>
      <c r="R129" s="233">
        <v>0.08</v>
      </c>
      <c r="S129" s="233">
        <v>0.08</v>
      </c>
      <c r="T129" s="233">
        <v>0.08</v>
      </c>
      <c r="U129" s="233">
        <v>0.08</v>
      </c>
      <c r="V129" s="233">
        <v>0.08</v>
      </c>
      <c r="W129" s="233">
        <v>0.08</v>
      </c>
      <c r="X129" s="233">
        <v>0.08</v>
      </c>
      <c r="Y129" s="233">
        <v>0.08</v>
      </c>
      <c r="Z129" s="233">
        <v>0.08</v>
      </c>
      <c r="AA129" s="233">
        <v>0.08</v>
      </c>
      <c r="AB129" s="233">
        <v>0.08</v>
      </c>
      <c r="AC129" s="233">
        <v>0.08</v>
      </c>
      <c r="AD129" s="233">
        <v>0.08</v>
      </c>
      <c r="AE129" s="233">
        <v>0.08</v>
      </c>
      <c r="AF129" s="233">
        <v>0.08</v>
      </c>
      <c r="AG129" s="233">
        <v>0.08</v>
      </c>
      <c r="AH129" s="233">
        <v>0.08</v>
      </c>
      <c r="AI129" s="233">
        <v>0.08</v>
      </c>
      <c r="AJ129" s="233">
        <v>0.08</v>
      </c>
      <c r="AK129" s="233">
        <v>0.08</v>
      </c>
      <c r="AL129" s="233">
        <v>0.08</v>
      </c>
      <c r="AM129" s="233">
        <v>0.08</v>
      </c>
      <c r="AN129" s="233">
        <v>0.08</v>
      </c>
      <c r="AO129" s="233">
        <v>0.08</v>
      </c>
      <c r="AP129" s="233">
        <v>0.08</v>
      </c>
      <c r="AQ129" s="233">
        <v>0.08</v>
      </c>
      <c r="AR129" s="233">
        <v>0.08</v>
      </c>
      <c r="AS129" s="233">
        <v>0.08</v>
      </c>
      <c r="AT129" s="233">
        <v>0.08</v>
      </c>
      <c r="AU129" s="233">
        <v>0.08</v>
      </c>
      <c r="AV129" s="233">
        <v>0.08</v>
      </c>
      <c r="AW129" s="233">
        <v>0.08</v>
      </c>
      <c r="AX129" s="233">
        <v>0.08</v>
      </c>
      <c r="AY129" s="233">
        <v>0.08</v>
      </c>
      <c r="AZ129" s="233">
        <v>0.08</v>
      </c>
      <c r="BA129" s="233">
        <v>0.08</v>
      </c>
      <c r="BB129" s="233">
        <v>0.08</v>
      </c>
      <c r="BC129" s="304" t="s">
        <v>2317</v>
      </c>
    </row>
    <row r="130" spans="1:55" s="231" customFormat="1" x14ac:dyDescent="0.2">
      <c r="A130" s="308"/>
      <c r="B130" s="220" t="s">
        <v>588</v>
      </c>
      <c r="C130" s="232" t="s">
        <v>2313</v>
      </c>
      <c r="D130" s="233">
        <v>0.08</v>
      </c>
      <c r="E130" s="233">
        <v>0.08</v>
      </c>
      <c r="F130" s="233">
        <v>0.08</v>
      </c>
      <c r="G130" s="233">
        <v>0.08</v>
      </c>
      <c r="H130" s="233">
        <v>0.08</v>
      </c>
      <c r="I130" s="233">
        <v>0.08</v>
      </c>
      <c r="J130" s="233">
        <v>0.08</v>
      </c>
      <c r="K130" s="233">
        <v>0.08</v>
      </c>
      <c r="L130" s="233">
        <v>0.08</v>
      </c>
      <c r="M130" s="233">
        <v>0.08</v>
      </c>
      <c r="N130" s="233">
        <v>0.08</v>
      </c>
      <c r="O130" s="233">
        <v>0.08</v>
      </c>
      <c r="P130" s="233">
        <v>0.08</v>
      </c>
      <c r="Q130" s="233">
        <v>0.08</v>
      </c>
      <c r="R130" s="233">
        <v>0.08</v>
      </c>
      <c r="S130" s="233">
        <v>0.08</v>
      </c>
      <c r="T130" s="233">
        <v>0.08</v>
      </c>
      <c r="U130" s="233">
        <v>0.08</v>
      </c>
      <c r="V130" s="233">
        <v>0.08</v>
      </c>
      <c r="W130" s="233">
        <v>0.08</v>
      </c>
      <c r="X130" s="233">
        <v>0.08</v>
      </c>
      <c r="Y130" s="233">
        <v>0.08</v>
      </c>
      <c r="Z130" s="233">
        <v>0.08</v>
      </c>
      <c r="AA130" s="233">
        <v>0.08</v>
      </c>
      <c r="AB130" s="233">
        <v>0.08</v>
      </c>
      <c r="AC130" s="233">
        <v>0.08</v>
      </c>
      <c r="AD130" s="233">
        <v>0.08</v>
      </c>
      <c r="AE130" s="233">
        <v>0.08</v>
      </c>
      <c r="AF130" s="233">
        <v>0.08</v>
      </c>
      <c r="AG130" s="233">
        <v>0.08</v>
      </c>
      <c r="AH130" s="233">
        <v>0.08</v>
      </c>
      <c r="AI130" s="233">
        <v>0.08</v>
      </c>
      <c r="AJ130" s="233">
        <v>0.08</v>
      </c>
      <c r="AK130" s="233">
        <v>0.08</v>
      </c>
      <c r="AL130" s="233">
        <v>0.08</v>
      </c>
      <c r="AM130" s="233">
        <v>0.08</v>
      </c>
      <c r="AN130" s="233">
        <v>0.08</v>
      </c>
      <c r="AO130" s="233">
        <v>0.08</v>
      </c>
      <c r="AP130" s="233">
        <v>0.08</v>
      </c>
      <c r="AQ130" s="233">
        <v>0.08</v>
      </c>
      <c r="AR130" s="233">
        <v>0.08</v>
      </c>
      <c r="AS130" s="233">
        <v>0.08</v>
      </c>
      <c r="AT130" s="233">
        <v>0.08</v>
      </c>
      <c r="AU130" s="233">
        <v>0.08</v>
      </c>
      <c r="AV130" s="233">
        <v>0.08</v>
      </c>
      <c r="AW130" s="233">
        <v>0.08</v>
      </c>
      <c r="AX130" s="233">
        <v>0.08</v>
      </c>
      <c r="AY130" s="233">
        <v>0.08</v>
      </c>
      <c r="AZ130" s="233">
        <v>0.08</v>
      </c>
      <c r="BA130" s="233">
        <v>0.08</v>
      </c>
      <c r="BB130" s="233">
        <v>0.08</v>
      </c>
      <c r="BC130" s="305"/>
    </row>
    <row r="131" spans="1:55" s="231" customFormat="1" x14ac:dyDescent="0.2">
      <c r="A131" s="308"/>
      <c r="B131" s="220" t="s">
        <v>589</v>
      </c>
      <c r="C131" s="232" t="s">
        <v>2313</v>
      </c>
      <c r="D131" s="233">
        <v>0.84</v>
      </c>
      <c r="E131" s="233">
        <v>0.84</v>
      </c>
      <c r="F131" s="233">
        <v>0.84</v>
      </c>
      <c r="G131" s="233">
        <v>0.84</v>
      </c>
      <c r="H131" s="233">
        <v>0.84</v>
      </c>
      <c r="I131" s="233">
        <v>0.84</v>
      </c>
      <c r="J131" s="233">
        <v>0.84</v>
      </c>
      <c r="K131" s="233">
        <v>0.84</v>
      </c>
      <c r="L131" s="233">
        <v>0.84</v>
      </c>
      <c r="M131" s="233">
        <v>0.84</v>
      </c>
      <c r="N131" s="233">
        <v>0.84</v>
      </c>
      <c r="O131" s="233">
        <v>0.84</v>
      </c>
      <c r="P131" s="233">
        <v>0.84</v>
      </c>
      <c r="Q131" s="233">
        <v>0.84</v>
      </c>
      <c r="R131" s="233">
        <v>0.84</v>
      </c>
      <c r="S131" s="233">
        <v>0.84</v>
      </c>
      <c r="T131" s="233">
        <v>0.84</v>
      </c>
      <c r="U131" s="233">
        <v>0.84</v>
      </c>
      <c r="V131" s="233">
        <v>0.84</v>
      </c>
      <c r="W131" s="233">
        <v>0.84</v>
      </c>
      <c r="X131" s="233">
        <v>0.84</v>
      </c>
      <c r="Y131" s="233">
        <v>0.84</v>
      </c>
      <c r="Z131" s="233">
        <v>0.84</v>
      </c>
      <c r="AA131" s="233">
        <v>0.84</v>
      </c>
      <c r="AB131" s="233">
        <v>0.84</v>
      </c>
      <c r="AC131" s="233">
        <v>0.84</v>
      </c>
      <c r="AD131" s="233">
        <v>0.84</v>
      </c>
      <c r="AE131" s="233">
        <v>0.84</v>
      </c>
      <c r="AF131" s="233">
        <v>0.84</v>
      </c>
      <c r="AG131" s="233">
        <v>0.84</v>
      </c>
      <c r="AH131" s="233">
        <v>0.84</v>
      </c>
      <c r="AI131" s="233">
        <v>0.84</v>
      </c>
      <c r="AJ131" s="233">
        <v>0.84</v>
      </c>
      <c r="AK131" s="233">
        <v>0.84</v>
      </c>
      <c r="AL131" s="233">
        <v>0.84</v>
      </c>
      <c r="AM131" s="233">
        <v>0.84</v>
      </c>
      <c r="AN131" s="233">
        <v>0.84</v>
      </c>
      <c r="AO131" s="233">
        <v>0.84</v>
      </c>
      <c r="AP131" s="233">
        <v>0.84</v>
      </c>
      <c r="AQ131" s="233">
        <v>0.84</v>
      </c>
      <c r="AR131" s="233">
        <v>0.84</v>
      </c>
      <c r="AS131" s="233">
        <v>0.84</v>
      </c>
      <c r="AT131" s="233">
        <v>0.84</v>
      </c>
      <c r="AU131" s="233">
        <v>0.84</v>
      </c>
      <c r="AV131" s="233">
        <v>0.84</v>
      </c>
      <c r="AW131" s="233">
        <v>0.84</v>
      </c>
      <c r="AX131" s="233">
        <v>0.84</v>
      </c>
      <c r="AY131" s="233">
        <v>0.84</v>
      </c>
      <c r="AZ131" s="233">
        <v>0.84</v>
      </c>
      <c r="BA131" s="233">
        <v>0.84</v>
      </c>
      <c r="BB131" s="233">
        <v>0.84</v>
      </c>
      <c r="BC131" s="305"/>
    </row>
    <row r="132" spans="1:55" s="231" customFormat="1" ht="12.75" customHeight="1" x14ac:dyDescent="0.2">
      <c r="A132" s="308"/>
      <c r="C132" s="232"/>
      <c r="D132" s="233"/>
      <c r="E132" s="233"/>
      <c r="F132" s="233"/>
      <c r="G132" s="233"/>
      <c r="H132" s="233"/>
      <c r="I132" s="233"/>
      <c r="J132" s="233"/>
      <c r="K132" s="233"/>
      <c r="L132" s="233"/>
      <c r="M132" s="233"/>
      <c r="N132" s="233"/>
      <c r="O132" s="233"/>
      <c r="P132" s="233"/>
      <c r="Q132" s="233"/>
      <c r="R132" s="233"/>
      <c r="S132" s="233"/>
      <c r="T132" s="233"/>
      <c r="U132" s="233"/>
      <c r="V132" s="233"/>
      <c r="W132" s="233"/>
      <c r="X132" s="233"/>
      <c r="Y132" s="233"/>
      <c r="Z132" s="233"/>
      <c r="AA132" s="233"/>
      <c r="AB132" s="233"/>
      <c r="AC132" s="233"/>
      <c r="AD132" s="233"/>
      <c r="AE132" s="233"/>
      <c r="AF132" s="233"/>
      <c r="AG132" s="233"/>
      <c r="AH132" s="233"/>
      <c r="AI132" s="233"/>
      <c r="AJ132" s="233"/>
      <c r="AK132" s="233"/>
      <c r="AL132" s="233"/>
      <c r="AM132" s="233"/>
      <c r="AN132" s="233"/>
      <c r="AO132" s="233"/>
      <c r="AP132" s="233"/>
      <c r="AQ132" s="233"/>
      <c r="AR132" s="233"/>
      <c r="AS132" s="233"/>
      <c r="AT132" s="233"/>
      <c r="AU132" s="233"/>
      <c r="AV132" s="233"/>
      <c r="AW132" s="233"/>
      <c r="AX132" s="233"/>
      <c r="AY132" s="233"/>
      <c r="AZ132" s="233"/>
      <c r="BA132" s="233"/>
      <c r="BB132" s="233"/>
    </row>
    <row r="133" spans="1:55" s="231" customFormat="1" x14ac:dyDescent="0.2">
      <c r="A133" s="308"/>
      <c r="B133" s="220" t="s">
        <v>593</v>
      </c>
      <c r="C133" s="232" t="s">
        <v>2313</v>
      </c>
      <c r="D133" s="233">
        <v>0.1</v>
      </c>
      <c r="E133" s="233">
        <v>0.1</v>
      </c>
      <c r="F133" s="233">
        <v>0.1</v>
      </c>
      <c r="G133" s="233">
        <v>0.1</v>
      </c>
      <c r="H133" s="233">
        <v>0.1</v>
      </c>
      <c r="I133" s="233">
        <v>0.1</v>
      </c>
      <c r="J133" s="233">
        <v>0.1</v>
      </c>
      <c r="K133" s="233">
        <v>0.1</v>
      </c>
      <c r="L133" s="233">
        <v>0.1</v>
      </c>
      <c r="M133" s="233">
        <v>0.1</v>
      </c>
      <c r="N133" s="233">
        <v>0.1</v>
      </c>
      <c r="O133" s="233">
        <v>0.1</v>
      </c>
      <c r="P133" s="233">
        <v>0.1</v>
      </c>
      <c r="Q133" s="233">
        <v>0.1</v>
      </c>
      <c r="R133" s="233">
        <v>0.1</v>
      </c>
      <c r="S133" s="233">
        <v>0.1</v>
      </c>
      <c r="T133" s="233">
        <v>0.1</v>
      </c>
      <c r="U133" s="233">
        <v>0.1</v>
      </c>
      <c r="V133" s="233">
        <v>0.1</v>
      </c>
      <c r="W133" s="233">
        <v>0.1</v>
      </c>
      <c r="X133" s="233">
        <v>0.1</v>
      </c>
      <c r="Y133" s="233">
        <v>0.1</v>
      </c>
      <c r="Z133" s="233">
        <v>0.1</v>
      </c>
      <c r="AA133" s="233">
        <v>0.1</v>
      </c>
      <c r="AB133" s="233">
        <v>0.1</v>
      </c>
      <c r="AC133" s="233">
        <v>0.1</v>
      </c>
      <c r="AD133" s="233">
        <v>0.1</v>
      </c>
      <c r="AE133" s="233">
        <v>0.1</v>
      </c>
      <c r="AF133" s="233">
        <v>0.1</v>
      </c>
      <c r="AG133" s="233">
        <v>0.1</v>
      </c>
      <c r="AH133" s="233">
        <v>0.1</v>
      </c>
      <c r="AI133" s="233">
        <v>0.1</v>
      </c>
      <c r="AJ133" s="233">
        <v>0.1</v>
      </c>
      <c r="AK133" s="233">
        <v>0.1</v>
      </c>
      <c r="AL133" s="233">
        <v>0.1</v>
      </c>
      <c r="AM133" s="233">
        <v>0.1</v>
      </c>
      <c r="AN133" s="233">
        <v>0.1</v>
      </c>
      <c r="AO133" s="233">
        <v>0.1</v>
      </c>
      <c r="AP133" s="233">
        <v>0.1</v>
      </c>
      <c r="AQ133" s="233">
        <v>0.1</v>
      </c>
      <c r="AR133" s="233">
        <v>0.1</v>
      </c>
      <c r="AS133" s="233">
        <v>0.1</v>
      </c>
      <c r="AT133" s="233">
        <v>0.1</v>
      </c>
      <c r="AU133" s="233">
        <v>0.1</v>
      </c>
      <c r="AV133" s="233">
        <v>0.1</v>
      </c>
      <c r="AW133" s="233">
        <v>0.1</v>
      </c>
      <c r="AX133" s="233">
        <v>0.1</v>
      </c>
      <c r="AY133" s="233">
        <v>0.1</v>
      </c>
      <c r="AZ133" s="233">
        <v>0.1</v>
      </c>
      <c r="BA133" s="233">
        <v>0.1</v>
      </c>
      <c r="BB133" s="233">
        <v>0.1</v>
      </c>
      <c r="BC133" s="304" t="s">
        <v>2318</v>
      </c>
    </row>
    <row r="134" spans="1:55" s="231" customFormat="1" x14ac:dyDescent="0.2">
      <c r="A134" s="308"/>
      <c r="B134" s="220" t="s">
        <v>594</v>
      </c>
      <c r="C134" s="232" t="s">
        <v>2313</v>
      </c>
      <c r="D134" s="233">
        <v>0.7</v>
      </c>
      <c r="E134" s="233">
        <v>0.7</v>
      </c>
      <c r="F134" s="233">
        <v>0.7</v>
      </c>
      <c r="G134" s="233">
        <v>0.7</v>
      </c>
      <c r="H134" s="233">
        <v>0.7</v>
      </c>
      <c r="I134" s="233">
        <v>0.7</v>
      </c>
      <c r="J134" s="233">
        <v>0.7</v>
      </c>
      <c r="K134" s="233">
        <v>0.7</v>
      </c>
      <c r="L134" s="233">
        <v>0.7</v>
      </c>
      <c r="M134" s="233">
        <v>0.7</v>
      </c>
      <c r="N134" s="233">
        <v>0.7</v>
      </c>
      <c r="O134" s="233">
        <v>0.7</v>
      </c>
      <c r="P134" s="233">
        <v>0.7</v>
      </c>
      <c r="Q134" s="233">
        <v>0.7</v>
      </c>
      <c r="R134" s="233">
        <v>0.7</v>
      </c>
      <c r="S134" s="233">
        <v>0.7</v>
      </c>
      <c r="T134" s="233">
        <v>0.7</v>
      </c>
      <c r="U134" s="233">
        <v>0.7</v>
      </c>
      <c r="V134" s="233">
        <v>0.7</v>
      </c>
      <c r="W134" s="233">
        <v>0.7</v>
      </c>
      <c r="X134" s="233">
        <v>0.7</v>
      </c>
      <c r="Y134" s="233">
        <v>0.7</v>
      </c>
      <c r="Z134" s="233">
        <v>0.7</v>
      </c>
      <c r="AA134" s="233">
        <v>0.7</v>
      </c>
      <c r="AB134" s="233">
        <v>0.7</v>
      </c>
      <c r="AC134" s="233">
        <v>0.7</v>
      </c>
      <c r="AD134" s="233">
        <v>0.7</v>
      </c>
      <c r="AE134" s="233">
        <v>0.7</v>
      </c>
      <c r="AF134" s="233">
        <v>0.7</v>
      </c>
      <c r="AG134" s="233">
        <v>0.7</v>
      </c>
      <c r="AH134" s="233">
        <v>0.7</v>
      </c>
      <c r="AI134" s="233">
        <v>0.7</v>
      </c>
      <c r="AJ134" s="233">
        <v>0.7</v>
      </c>
      <c r="AK134" s="233">
        <v>0.7</v>
      </c>
      <c r="AL134" s="233">
        <v>0.7</v>
      </c>
      <c r="AM134" s="233">
        <v>0.7</v>
      </c>
      <c r="AN134" s="233">
        <v>0.7</v>
      </c>
      <c r="AO134" s="233">
        <v>0.7</v>
      </c>
      <c r="AP134" s="233">
        <v>0.7</v>
      </c>
      <c r="AQ134" s="233">
        <v>0.7</v>
      </c>
      <c r="AR134" s="233">
        <v>0.7</v>
      </c>
      <c r="AS134" s="233">
        <v>0.7</v>
      </c>
      <c r="AT134" s="233">
        <v>0.7</v>
      </c>
      <c r="AU134" s="233">
        <v>0.7</v>
      </c>
      <c r="AV134" s="233">
        <v>0.7</v>
      </c>
      <c r="AW134" s="233">
        <v>0.7</v>
      </c>
      <c r="AX134" s="233">
        <v>0.7</v>
      </c>
      <c r="AY134" s="233">
        <v>0.7</v>
      </c>
      <c r="AZ134" s="233">
        <v>0.7</v>
      </c>
      <c r="BA134" s="233">
        <v>0.7</v>
      </c>
      <c r="BB134" s="233">
        <v>0.7</v>
      </c>
      <c r="BC134" s="305"/>
    </row>
    <row r="135" spans="1:55" s="231" customFormat="1" x14ac:dyDescent="0.2">
      <c r="A135" s="308"/>
      <c r="B135" s="220" t="s">
        <v>595</v>
      </c>
      <c r="C135" s="232" t="s">
        <v>2313</v>
      </c>
      <c r="D135" s="233">
        <v>0.1</v>
      </c>
      <c r="E135" s="233">
        <v>0.1</v>
      </c>
      <c r="F135" s="233">
        <v>0.1</v>
      </c>
      <c r="G135" s="233">
        <v>0.1</v>
      </c>
      <c r="H135" s="233">
        <v>0.1</v>
      </c>
      <c r="I135" s="233">
        <v>0.1</v>
      </c>
      <c r="J135" s="233">
        <v>0.1</v>
      </c>
      <c r="K135" s="233">
        <v>0.1</v>
      </c>
      <c r="L135" s="233">
        <v>0.1</v>
      </c>
      <c r="M135" s="233">
        <v>0.1</v>
      </c>
      <c r="N135" s="233">
        <v>0.1</v>
      </c>
      <c r="O135" s="233">
        <v>0.1</v>
      </c>
      <c r="P135" s="233">
        <v>0.1</v>
      </c>
      <c r="Q135" s="233">
        <v>0.1</v>
      </c>
      <c r="R135" s="233">
        <v>0.1</v>
      </c>
      <c r="S135" s="233">
        <v>0.1</v>
      </c>
      <c r="T135" s="233">
        <v>0.1</v>
      </c>
      <c r="U135" s="233">
        <v>0.1</v>
      </c>
      <c r="V135" s="233">
        <v>0.1</v>
      </c>
      <c r="W135" s="233">
        <v>0.1</v>
      </c>
      <c r="X135" s="233">
        <v>0.1</v>
      </c>
      <c r="Y135" s="233">
        <v>0.1</v>
      </c>
      <c r="Z135" s="233">
        <v>0.1</v>
      </c>
      <c r="AA135" s="233">
        <v>0.1</v>
      </c>
      <c r="AB135" s="233">
        <v>0.1</v>
      </c>
      <c r="AC135" s="233">
        <v>0.1</v>
      </c>
      <c r="AD135" s="233">
        <v>0.1</v>
      </c>
      <c r="AE135" s="233">
        <v>0.1</v>
      </c>
      <c r="AF135" s="233">
        <v>0.1</v>
      </c>
      <c r="AG135" s="233">
        <v>0.1</v>
      </c>
      <c r="AH135" s="233">
        <v>0.1</v>
      </c>
      <c r="AI135" s="233">
        <v>0.1</v>
      </c>
      <c r="AJ135" s="233">
        <v>0.1</v>
      </c>
      <c r="AK135" s="233">
        <v>0.1</v>
      </c>
      <c r="AL135" s="233">
        <v>0.1</v>
      </c>
      <c r="AM135" s="233">
        <v>0.1</v>
      </c>
      <c r="AN135" s="233">
        <v>0.1</v>
      </c>
      <c r="AO135" s="233">
        <v>0.1</v>
      </c>
      <c r="AP135" s="233">
        <v>0.1</v>
      </c>
      <c r="AQ135" s="233">
        <v>0.1</v>
      </c>
      <c r="AR135" s="233">
        <v>0.1</v>
      </c>
      <c r="AS135" s="233">
        <v>0.1</v>
      </c>
      <c r="AT135" s="233">
        <v>0.1</v>
      </c>
      <c r="AU135" s="233">
        <v>0.1</v>
      </c>
      <c r="AV135" s="233">
        <v>0.1</v>
      </c>
      <c r="AW135" s="233">
        <v>0.1</v>
      </c>
      <c r="AX135" s="233">
        <v>0.1</v>
      </c>
      <c r="AY135" s="233">
        <v>0.1</v>
      </c>
      <c r="AZ135" s="233">
        <v>0.1</v>
      </c>
      <c r="BA135" s="233">
        <v>0.1</v>
      </c>
      <c r="BB135" s="233">
        <v>0.1</v>
      </c>
      <c r="BC135" s="305"/>
    </row>
    <row r="136" spans="1:55" s="231" customFormat="1" x14ac:dyDescent="0.2">
      <c r="A136" s="308"/>
      <c r="B136" s="220" t="s">
        <v>596</v>
      </c>
      <c r="C136" s="232" t="s">
        <v>2313</v>
      </c>
      <c r="D136" s="221">
        <f>1-SUM(D133:D135)</f>
        <v>0.10000000000000009</v>
      </c>
      <c r="E136" s="221">
        <f t="shared" ref="E136:BB136" si="3">1-SUM(E133:E135)</f>
        <v>0.10000000000000009</v>
      </c>
      <c r="F136" s="221">
        <f t="shared" si="3"/>
        <v>0.10000000000000009</v>
      </c>
      <c r="G136" s="221">
        <f t="shared" si="3"/>
        <v>0.10000000000000009</v>
      </c>
      <c r="H136" s="221">
        <f t="shared" si="3"/>
        <v>0.10000000000000009</v>
      </c>
      <c r="I136" s="221">
        <f t="shared" si="3"/>
        <v>0.10000000000000009</v>
      </c>
      <c r="J136" s="221">
        <f t="shared" si="3"/>
        <v>0.10000000000000009</v>
      </c>
      <c r="K136" s="221">
        <f t="shared" si="3"/>
        <v>0.10000000000000009</v>
      </c>
      <c r="L136" s="221">
        <f t="shared" si="3"/>
        <v>0.10000000000000009</v>
      </c>
      <c r="M136" s="221">
        <f t="shared" si="3"/>
        <v>0.10000000000000009</v>
      </c>
      <c r="N136" s="221">
        <f t="shared" si="3"/>
        <v>0.10000000000000009</v>
      </c>
      <c r="O136" s="221">
        <f t="shared" si="3"/>
        <v>0.10000000000000009</v>
      </c>
      <c r="P136" s="221">
        <f t="shared" si="3"/>
        <v>0.10000000000000009</v>
      </c>
      <c r="Q136" s="221">
        <f t="shared" si="3"/>
        <v>0.10000000000000009</v>
      </c>
      <c r="R136" s="221">
        <f t="shared" si="3"/>
        <v>0.10000000000000009</v>
      </c>
      <c r="S136" s="221">
        <f t="shared" si="3"/>
        <v>0.10000000000000009</v>
      </c>
      <c r="T136" s="221">
        <f t="shared" si="3"/>
        <v>0.10000000000000009</v>
      </c>
      <c r="U136" s="221">
        <f t="shared" si="3"/>
        <v>0.10000000000000009</v>
      </c>
      <c r="V136" s="221">
        <f t="shared" si="3"/>
        <v>0.10000000000000009</v>
      </c>
      <c r="W136" s="221">
        <f t="shared" si="3"/>
        <v>0.10000000000000009</v>
      </c>
      <c r="X136" s="221">
        <f t="shared" si="3"/>
        <v>0.10000000000000009</v>
      </c>
      <c r="Y136" s="221">
        <f t="shared" si="3"/>
        <v>0.10000000000000009</v>
      </c>
      <c r="Z136" s="221">
        <f t="shared" si="3"/>
        <v>0.10000000000000009</v>
      </c>
      <c r="AA136" s="221">
        <f t="shared" si="3"/>
        <v>0.10000000000000009</v>
      </c>
      <c r="AB136" s="221">
        <f t="shared" si="3"/>
        <v>0.10000000000000009</v>
      </c>
      <c r="AC136" s="221">
        <f t="shared" si="3"/>
        <v>0.10000000000000009</v>
      </c>
      <c r="AD136" s="221">
        <f t="shared" si="3"/>
        <v>0.10000000000000009</v>
      </c>
      <c r="AE136" s="221">
        <f t="shared" si="3"/>
        <v>0.10000000000000009</v>
      </c>
      <c r="AF136" s="221">
        <f t="shared" si="3"/>
        <v>0.10000000000000009</v>
      </c>
      <c r="AG136" s="221">
        <f t="shared" si="3"/>
        <v>0.10000000000000009</v>
      </c>
      <c r="AH136" s="221">
        <f t="shared" si="3"/>
        <v>0.10000000000000009</v>
      </c>
      <c r="AI136" s="221">
        <f t="shared" si="3"/>
        <v>0.10000000000000009</v>
      </c>
      <c r="AJ136" s="221">
        <f t="shared" si="3"/>
        <v>0.10000000000000009</v>
      </c>
      <c r="AK136" s="221">
        <f t="shared" si="3"/>
        <v>0.10000000000000009</v>
      </c>
      <c r="AL136" s="221">
        <f t="shared" si="3"/>
        <v>0.10000000000000009</v>
      </c>
      <c r="AM136" s="221">
        <f t="shared" si="3"/>
        <v>0.10000000000000009</v>
      </c>
      <c r="AN136" s="221">
        <f t="shared" si="3"/>
        <v>0.10000000000000009</v>
      </c>
      <c r="AO136" s="221">
        <f t="shared" si="3"/>
        <v>0.10000000000000009</v>
      </c>
      <c r="AP136" s="221">
        <f t="shared" si="3"/>
        <v>0.10000000000000009</v>
      </c>
      <c r="AQ136" s="221">
        <f t="shared" si="3"/>
        <v>0.10000000000000009</v>
      </c>
      <c r="AR136" s="221">
        <f t="shared" si="3"/>
        <v>0.10000000000000009</v>
      </c>
      <c r="AS136" s="221">
        <f t="shared" si="3"/>
        <v>0.10000000000000009</v>
      </c>
      <c r="AT136" s="221">
        <f t="shared" si="3"/>
        <v>0.10000000000000009</v>
      </c>
      <c r="AU136" s="221">
        <f t="shared" si="3"/>
        <v>0.10000000000000009</v>
      </c>
      <c r="AV136" s="221">
        <f t="shared" si="3"/>
        <v>0.10000000000000009</v>
      </c>
      <c r="AW136" s="221">
        <f t="shared" si="3"/>
        <v>0.10000000000000009</v>
      </c>
      <c r="AX136" s="221">
        <f t="shared" si="3"/>
        <v>0.10000000000000009</v>
      </c>
      <c r="AY136" s="221">
        <f t="shared" si="3"/>
        <v>0.10000000000000009</v>
      </c>
      <c r="AZ136" s="221">
        <f t="shared" si="3"/>
        <v>0.10000000000000009</v>
      </c>
      <c r="BA136" s="221">
        <f t="shared" si="3"/>
        <v>0.10000000000000009</v>
      </c>
      <c r="BB136" s="221">
        <f t="shared" si="3"/>
        <v>0.10000000000000009</v>
      </c>
      <c r="BC136" s="305"/>
    </row>
    <row r="137" spans="1:55" s="231" customFormat="1" ht="12.75" customHeight="1" x14ac:dyDescent="0.2">
      <c r="A137" s="308"/>
      <c r="C137" s="232"/>
      <c r="D137" s="233"/>
      <c r="E137" s="233"/>
      <c r="F137" s="233"/>
      <c r="G137" s="233"/>
      <c r="H137" s="233"/>
      <c r="I137" s="233"/>
      <c r="J137" s="233"/>
      <c r="K137" s="233"/>
      <c r="L137" s="233"/>
      <c r="M137" s="233"/>
      <c r="N137" s="233"/>
      <c r="O137" s="233"/>
      <c r="P137" s="233"/>
      <c r="Q137" s="233"/>
      <c r="R137" s="233"/>
      <c r="S137" s="233"/>
      <c r="T137" s="233"/>
      <c r="U137" s="233"/>
      <c r="V137" s="233"/>
      <c r="W137" s="233"/>
      <c r="X137" s="233"/>
      <c r="Y137" s="233"/>
      <c r="Z137" s="233"/>
      <c r="AA137" s="233"/>
      <c r="AB137" s="233"/>
      <c r="AC137" s="233"/>
      <c r="AD137" s="233"/>
      <c r="AE137" s="233"/>
      <c r="AF137" s="233"/>
      <c r="AG137" s="233"/>
      <c r="AH137" s="233"/>
      <c r="AI137" s="233"/>
      <c r="AJ137" s="233"/>
      <c r="AK137" s="233"/>
      <c r="AL137" s="233"/>
      <c r="AM137" s="233"/>
      <c r="AN137" s="233"/>
      <c r="AO137" s="233"/>
      <c r="AP137" s="233"/>
      <c r="AQ137" s="233"/>
      <c r="AR137" s="233"/>
      <c r="AS137" s="233"/>
      <c r="AT137" s="233"/>
      <c r="AU137" s="233"/>
      <c r="AV137" s="233"/>
      <c r="AW137" s="233"/>
      <c r="AX137" s="233"/>
      <c r="AY137" s="233"/>
      <c r="AZ137" s="233"/>
      <c r="BA137" s="233"/>
      <c r="BB137" s="233"/>
    </row>
    <row r="138" spans="1:55" s="231" customFormat="1" x14ac:dyDescent="0.2">
      <c r="A138" s="308"/>
      <c r="B138" s="220" t="s">
        <v>600</v>
      </c>
      <c r="C138" s="232" t="s">
        <v>2313</v>
      </c>
      <c r="D138" s="233">
        <v>0.1</v>
      </c>
      <c r="E138" s="233">
        <v>0.1</v>
      </c>
      <c r="F138" s="233">
        <v>0.1</v>
      </c>
      <c r="G138" s="233">
        <v>0.1</v>
      </c>
      <c r="H138" s="233">
        <v>0.1</v>
      </c>
      <c r="I138" s="233">
        <v>0.1</v>
      </c>
      <c r="J138" s="233">
        <v>0.1</v>
      </c>
      <c r="K138" s="233">
        <v>0.1</v>
      </c>
      <c r="L138" s="233">
        <v>0.1</v>
      </c>
      <c r="M138" s="233">
        <v>0.1</v>
      </c>
      <c r="N138" s="233">
        <v>0.1</v>
      </c>
      <c r="O138" s="233">
        <v>0.1</v>
      </c>
      <c r="P138" s="233">
        <v>0.1</v>
      </c>
      <c r="Q138" s="233">
        <v>0.1</v>
      </c>
      <c r="R138" s="233">
        <v>0.1</v>
      </c>
      <c r="S138" s="233">
        <v>0.1</v>
      </c>
      <c r="T138" s="233">
        <v>0.1</v>
      </c>
      <c r="U138" s="233">
        <v>0.1</v>
      </c>
      <c r="V138" s="233">
        <v>0.1</v>
      </c>
      <c r="W138" s="233">
        <v>0.1</v>
      </c>
      <c r="X138" s="233">
        <v>0.1</v>
      </c>
      <c r="Y138" s="233">
        <v>0.1</v>
      </c>
      <c r="Z138" s="233">
        <v>0.1</v>
      </c>
      <c r="AA138" s="233">
        <v>0.1</v>
      </c>
      <c r="AB138" s="233">
        <v>0.1</v>
      </c>
      <c r="AC138" s="233">
        <v>0.1</v>
      </c>
      <c r="AD138" s="233">
        <v>0.1</v>
      </c>
      <c r="AE138" s="233">
        <v>0.1</v>
      </c>
      <c r="AF138" s="233">
        <v>0.1</v>
      </c>
      <c r="AG138" s="233">
        <v>0.1</v>
      </c>
      <c r="AH138" s="233">
        <v>0.1</v>
      </c>
      <c r="AI138" s="233">
        <v>0.1</v>
      </c>
      <c r="AJ138" s="233">
        <v>0.1</v>
      </c>
      <c r="AK138" s="233">
        <v>0.1</v>
      </c>
      <c r="AL138" s="233">
        <v>0.1</v>
      </c>
      <c r="AM138" s="233">
        <v>0.1</v>
      </c>
      <c r="AN138" s="233">
        <v>0.1</v>
      </c>
      <c r="AO138" s="233">
        <v>0.1</v>
      </c>
      <c r="AP138" s="233">
        <v>0.1</v>
      </c>
      <c r="AQ138" s="233">
        <v>0.1</v>
      </c>
      <c r="AR138" s="233">
        <v>0.1</v>
      </c>
      <c r="AS138" s="233">
        <v>0.1</v>
      </c>
      <c r="AT138" s="233">
        <v>0.1</v>
      </c>
      <c r="AU138" s="233">
        <v>0.1</v>
      </c>
      <c r="AV138" s="233">
        <v>0.1</v>
      </c>
      <c r="AW138" s="233">
        <v>0.1</v>
      </c>
      <c r="AX138" s="233">
        <v>0.1</v>
      </c>
      <c r="AY138" s="233">
        <v>0.1</v>
      </c>
      <c r="AZ138" s="233">
        <v>0.1</v>
      </c>
      <c r="BA138" s="233">
        <v>0.1</v>
      </c>
      <c r="BB138" s="233">
        <v>0.1</v>
      </c>
      <c r="BC138" s="304" t="s">
        <v>2318</v>
      </c>
    </row>
    <row r="139" spans="1:55" s="231" customFormat="1" x14ac:dyDescent="0.2">
      <c r="A139" s="308"/>
      <c r="B139" s="220" t="s">
        <v>601</v>
      </c>
      <c r="C139" s="232" t="s">
        <v>2313</v>
      </c>
      <c r="D139" s="233">
        <v>0.7</v>
      </c>
      <c r="E139" s="233">
        <v>0.7</v>
      </c>
      <c r="F139" s="233">
        <v>0.7</v>
      </c>
      <c r="G139" s="233">
        <v>0.7</v>
      </c>
      <c r="H139" s="233">
        <v>0.7</v>
      </c>
      <c r="I139" s="233">
        <v>0.7</v>
      </c>
      <c r="J139" s="233">
        <v>0.7</v>
      </c>
      <c r="K139" s="233">
        <v>0.7</v>
      </c>
      <c r="L139" s="233">
        <v>0.7</v>
      </c>
      <c r="M139" s="233">
        <v>0.7</v>
      </c>
      <c r="N139" s="233">
        <v>0.7</v>
      </c>
      <c r="O139" s="233">
        <v>0.7</v>
      </c>
      <c r="P139" s="233">
        <v>0.7</v>
      </c>
      <c r="Q139" s="233">
        <v>0.7</v>
      </c>
      <c r="R139" s="233">
        <v>0.7</v>
      </c>
      <c r="S139" s="233">
        <v>0.7</v>
      </c>
      <c r="T139" s="233">
        <v>0.7</v>
      </c>
      <c r="U139" s="233">
        <v>0.7</v>
      </c>
      <c r="V139" s="233">
        <v>0.7</v>
      </c>
      <c r="W139" s="233">
        <v>0.7</v>
      </c>
      <c r="X139" s="233">
        <v>0.7</v>
      </c>
      <c r="Y139" s="233">
        <v>0.7</v>
      </c>
      <c r="Z139" s="233">
        <v>0.7</v>
      </c>
      <c r="AA139" s="233">
        <v>0.7</v>
      </c>
      <c r="AB139" s="233">
        <v>0.7</v>
      </c>
      <c r="AC139" s="233">
        <v>0.7</v>
      </c>
      <c r="AD139" s="233">
        <v>0.7</v>
      </c>
      <c r="AE139" s="233">
        <v>0.7</v>
      </c>
      <c r="AF139" s="233">
        <v>0.7</v>
      </c>
      <c r="AG139" s="233">
        <v>0.7</v>
      </c>
      <c r="AH139" s="233">
        <v>0.7</v>
      </c>
      <c r="AI139" s="233">
        <v>0.7</v>
      </c>
      <c r="AJ139" s="233">
        <v>0.7</v>
      </c>
      <c r="AK139" s="233">
        <v>0.7</v>
      </c>
      <c r="AL139" s="233">
        <v>0.7</v>
      </c>
      <c r="AM139" s="233">
        <v>0.7</v>
      </c>
      <c r="AN139" s="233">
        <v>0.7</v>
      </c>
      <c r="AO139" s="233">
        <v>0.7</v>
      </c>
      <c r="AP139" s="233">
        <v>0.7</v>
      </c>
      <c r="AQ139" s="233">
        <v>0.7</v>
      </c>
      <c r="AR139" s="233">
        <v>0.7</v>
      </c>
      <c r="AS139" s="233">
        <v>0.7</v>
      </c>
      <c r="AT139" s="233">
        <v>0.7</v>
      </c>
      <c r="AU139" s="233">
        <v>0.7</v>
      </c>
      <c r="AV139" s="233">
        <v>0.7</v>
      </c>
      <c r="AW139" s="233">
        <v>0.7</v>
      </c>
      <c r="AX139" s="233">
        <v>0.7</v>
      </c>
      <c r="AY139" s="233">
        <v>0.7</v>
      </c>
      <c r="AZ139" s="233">
        <v>0.7</v>
      </c>
      <c r="BA139" s="233">
        <v>0.7</v>
      </c>
      <c r="BB139" s="233">
        <v>0.7</v>
      </c>
      <c r="BC139" s="305"/>
    </row>
    <row r="140" spans="1:55" s="231" customFormat="1" x14ac:dyDescent="0.2">
      <c r="A140" s="308"/>
      <c r="B140" s="220" t="s">
        <v>602</v>
      </c>
      <c r="C140" s="232" t="s">
        <v>2313</v>
      </c>
      <c r="D140" s="233">
        <v>0.1</v>
      </c>
      <c r="E140" s="233">
        <v>0.1</v>
      </c>
      <c r="F140" s="233">
        <v>0.1</v>
      </c>
      <c r="G140" s="233">
        <v>0.1</v>
      </c>
      <c r="H140" s="233">
        <v>0.1</v>
      </c>
      <c r="I140" s="233">
        <v>0.1</v>
      </c>
      <c r="J140" s="233">
        <v>0.1</v>
      </c>
      <c r="K140" s="233">
        <v>0.1</v>
      </c>
      <c r="L140" s="233">
        <v>0.1</v>
      </c>
      <c r="M140" s="233">
        <v>0.1</v>
      </c>
      <c r="N140" s="233">
        <v>0.1</v>
      </c>
      <c r="O140" s="233">
        <v>0.1</v>
      </c>
      <c r="P140" s="233">
        <v>0.1</v>
      </c>
      <c r="Q140" s="233">
        <v>0.1</v>
      </c>
      <c r="R140" s="233">
        <v>0.1</v>
      </c>
      <c r="S140" s="233">
        <v>0.1</v>
      </c>
      <c r="T140" s="233">
        <v>0.1</v>
      </c>
      <c r="U140" s="233">
        <v>0.1</v>
      </c>
      <c r="V140" s="233">
        <v>0.1</v>
      </c>
      <c r="W140" s="233">
        <v>0.1</v>
      </c>
      <c r="X140" s="233">
        <v>0.1</v>
      </c>
      <c r="Y140" s="233">
        <v>0.1</v>
      </c>
      <c r="Z140" s="233">
        <v>0.1</v>
      </c>
      <c r="AA140" s="233">
        <v>0.1</v>
      </c>
      <c r="AB140" s="233">
        <v>0.1</v>
      </c>
      <c r="AC140" s="233">
        <v>0.1</v>
      </c>
      <c r="AD140" s="233">
        <v>0.1</v>
      </c>
      <c r="AE140" s="233">
        <v>0.1</v>
      </c>
      <c r="AF140" s="233">
        <v>0.1</v>
      </c>
      <c r="AG140" s="233">
        <v>0.1</v>
      </c>
      <c r="AH140" s="233">
        <v>0.1</v>
      </c>
      <c r="AI140" s="233">
        <v>0.1</v>
      </c>
      <c r="AJ140" s="233">
        <v>0.1</v>
      </c>
      <c r="AK140" s="233">
        <v>0.1</v>
      </c>
      <c r="AL140" s="233">
        <v>0.1</v>
      </c>
      <c r="AM140" s="233">
        <v>0.1</v>
      </c>
      <c r="AN140" s="233">
        <v>0.1</v>
      </c>
      <c r="AO140" s="233">
        <v>0.1</v>
      </c>
      <c r="AP140" s="233">
        <v>0.1</v>
      </c>
      <c r="AQ140" s="233">
        <v>0.1</v>
      </c>
      <c r="AR140" s="233">
        <v>0.1</v>
      </c>
      <c r="AS140" s="233">
        <v>0.1</v>
      </c>
      <c r="AT140" s="233">
        <v>0.1</v>
      </c>
      <c r="AU140" s="233">
        <v>0.1</v>
      </c>
      <c r="AV140" s="233">
        <v>0.1</v>
      </c>
      <c r="AW140" s="233">
        <v>0.1</v>
      </c>
      <c r="AX140" s="233">
        <v>0.1</v>
      </c>
      <c r="AY140" s="233">
        <v>0.1</v>
      </c>
      <c r="AZ140" s="233">
        <v>0.1</v>
      </c>
      <c r="BA140" s="233">
        <v>0.1</v>
      </c>
      <c r="BB140" s="233">
        <v>0.1</v>
      </c>
      <c r="BC140" s="305"/>
    </row>
    <row r="141" spans="1:55" s="231" customFormat="1" x14ac:dyDescent="0.2">
      <c r="A141" s="308"/>
      <c r="B141" s="220" t="s">
        <v>603</v>
      </c>
      <c r="C141" s="232" t="s">
        <v>2313</v>
      </c>
      <c r="D141" s="221">
        <f>1-SUM(D138:D140)</f>
        <v>0.10000000000000009</v>
      </c>
      <c r="E141" s="221">
        <f t="shared" ref="E141:BB141" si="4">1-SUM(E138:E140)</f>
        <v>0.10000000000000009</v>
      </c>
      <c r="F141" s="221">
        <f t="shared" si="4"/>
        <v>0.10000000000000009</v>
      </c>
      <c r="G141" s="221">
        <f t="shared" si="4"/>
        <v>0.10000000000000009</v>
      </c>
      <c r="H141" s="221">
        <f t="shared" si="4"/>
        <v>0.10000000000000009</v>
      </c>
      <c r="I141" s="221">
        <f t="shared" si="4"/>
        <v>0.10000000000000009</v>
      </c>
      <c r="J141" s="221">
        <f t="shared" si="4"/>
        <v>0.10000000000000009</v>
      </c>
      <c r="K141" s="221">
        <f t="shared" si="4"/>
        <v>0.10000000000000009</v>
      </c>
      <c r="L141" s="221">
        <f t="shared" si="4"/>
        <v>0.10000000000000009</v>
      </c>
      <c r="M141" s="221">
        <f t="shared" si="4"/>
        <v>0.10000000000000009</v>
      </c>
      <c r="N141" s="221">
        <f t="shared" si="4"/>
        <v>0.10000000000000009</v>
      </c>
      <c r="O141" s="221">
        <f t="shared" si="4"/>
        <v>0.10000000000000009</v>
      </c>
      <c r="P141" s="221">
        <f t="shared" si="4"/>
        <v>0.10000000000000009</v>
      </c>
      <c r="Q141" s="221">
        <f t="shared" si="4"/>
        <v>0.10000000000000009</v>
      </c>
      <c r="R141" s="221">
        <f t="shared" si="4"/>
        <v>0.10000000000000009</v>
      </c>
      <c r="S141" s="221">
        <f t="shared" si="4"/>
        <v>0.10000000000000009</v>
      </c>
      <c r="T141" s="221">
        <f t="shared" si="4"/>
        <v>0.10000000000000009</v>
      </c>
      <c r="U141" s="221">
        <f t="shared" si="4"/>
        <v>0.10000000000000009</v>
      </c>
      <c r="V141" s="221">
        <f t="shared" si="4"/>
        <v>0.10000000000000009</v>
      </c>
      <c r="W141" s="221">
        <f t="shared" si="4"/>
        <v>0.10000000000000009</v>
      </c>
      <c r="X141" s="221">
        <f t="shared" si="4"/>
        <v>0.10000000000000009</v>
      </c>
      <c r="Y141" s="221">
        <f t="shared" si="4"/>
        <v>0.10000000000000009</v>
      </c>
      <c r="Z141" s="221">
        <f t="shared" si="4"/>
        <v>0.10000000000000009</v>
      </c>
      <c r="AA141" s="221">
        <f t="shared" si="4"/>
        <v>0.10000000000000009</v>
      </c>
      <c r="AB141" s="221">
        <f t="shared" si="4"/>
        <v>0.10000000000000009</v>
      </c>
      <c r="AC141" s="221">
        <f t="shared" si="4"/>
        <v>0.10000000000000009</v>
      </c>
      <c r="AD141" s="221">
        <f t="shared" si="4"/>
        <v>0.10000000000000009</v>
      </c>
      <c r="AE141" s="221">
        <f t="shared" si="4"/>
        <v>0.10000000000000009</v>
      </c>
      <c r="AF141" s="221">
        <f t="shared" si="4"/>
        <v>0.10000000000000009</v>
      </c>
      <c r="AG141" s="221">
        <f t="shared" si="4"/>
        <v>0.10000000000000009</v>
      </c>
      <c r="AH141" s="221">
        <f t="shared" si="4"/>
        <v>0.10000000000000009</v>
      </c>
      <c r="AI141" s="221">
        <f t="shared" si="4"/>
        <v>0.10000000000000009</v>
      </c>
      <c r="AJ141" s="221">
        <f t="shared" si="4"/>
        <v>0.10000000000000009</v>
      </c>
      <c r="AK141" s="221">
        <f t="shared" si="4"/>
        <v>0.10000000000000009</v>
      </c>
      <c r="AL141" s="221">
        <f t="shared" si="4"/>
        <v>0.10000000000000009</v>
      </c>
      <c r="AM141" s="221">
        <f t="shared" si="4"/>
        <v>0.10000000000000009</v>
      </c>
      <c r="AN141" s="221">
        <f t="shared" si="4"/>
        <v>0.10000000000000009</v>
      </c>
      <c r="AO141" s="221">
        <f t="shared" si="4"/>
        <v>0.10000000000000009</v>
      </c>
      <c r="AP141" s="221">
        <f t="shared" si="4"/>
        <v>0.10000000000000009</v>
      </c>
      <c r="AQ141" s="221">
        <f t="shared" si="4"/>
        <v>0.10000000000000009</v>
      </c>
      <c r="AR141" s="221">
        <f t="shared" si="4"/>
        <v>0.10000000000000009</v>
      </c>
      <c r="AS141" s="221">
        <f t="shared" si="4"/>
        <v>0.10000000000000009</v>
      </c>
      <c r="AT141" s="221">
        <f t="shared" si="4"/>
        <v>0.10000000000000009</v>
      </c>
      <c r="AU141" s="221">
        <f t="shared" si="4"/>
        <v>0.10000000000000009</v>
      </c>
      <c r="AV141" s="221">
        <f t="shared" si="4"/>
        <v>0.10000000000000009</v>
      </c>
      <c r="AW141" s="221">
        <f t="shared" si="4"/>
        <v>0.10000000000000009</v>
      </c>
      <c r="AX141" s="221">
        <f t="shared" si="4"/>
        <v>0.10000000000000009</v>
      </c>
      <c r="AY141" s="221">
        <f t="shared" si="4"/>
        <v>0.10000000000000009</v>
      </c>
      <c r="AZ141" s="221">
        <f t="shared" si="4"/>
        <v>0.10000000000000009</v>
      </c>
      <c r="BA141" s="221">
        <f t="shared" si="4"/>
        <v>0.10000000000000009</v>
      </c>
      <c r="BB141" s="221">
        <f t="shared" si="4"/>
        <v>0.10000000000000009</v>
      </c>
      <c r="BC141" s="305"/>
    </row>
    <row r="142" spans="1:55" s="231" customFormat="1" ht="12.75" customHeight="1" x14ac:dyDescent="0.2">
      <c r="A142" s="308"/>
      <c r="C142" s="232"/>
      <c r="D142" s="233"/>
      <c r="E142" s="233"/>
      <c r="F142" s="233"/>
      <c r="G142" s="233"/>
      <c r="H142" s="233"/>
      <c r="I142" s="233"/>
      <c r="J142" s="233"/>
      <c r="K142" s="233"/>
      <c r="L142" s="233"/>
      <c r="M142" s="233"/>
      <c r="N142" s="233"/>
      <c r="O142" s="233"/>
      <c r="P142" s="233"/>
      <c r="Q142" s="233"/>
      <c r="R142" s="233"/>
      <c r="S142" s="233"/>
      <c r="T142" s="233"/>
      <c r="U142" s="233"/>
      <c r="V142" s="233"/>
      <c r="W142" s="233"/>
      <c r="X142" s="233"/>
      <c r="Y142" s="233"/>
      <c r="Z142" s="233"/>
      <c r="AA142" s="233"/>
      <c r="AB142" s="233"/>
      <c r="AC142" s="233"/>
      <c r="AD142" s="233"/>
      <c r="AE142" s="233"/>
      <c r="AF142" s="233"/>
      <c r="AG142" s="233"/>
      <c r="AH142" s="233"/>
      <c r="AI142" s="233"/>
      <c r="AJ142" s="233"/>
      <c r="AK142" s="233"/>
      <c r="AL142" s="233"/>
      <c r="AM142" s="233"/>
      <c r="AN142" s="233"/>
      <c r="AO142" s="233"/>
      <c r="AP142" s="233"/>
      <c r="AQ142" s="233"/>
      <c r="AR142" s="233"/>
      <c r="AS142" s="233"/>
      <c r="AT142" s="233"/>
      <c r="AU142" s="233"/>
      <c r="AV142" s="233"/>
      <c r="AW142" s="233"/>
      <c r="AX142" s="233"/>
      <c r="AY142" s="233"/>
      <c r="AZ142" s="233"/>
      <c r="BA142" s="233"/>
      <c r="BB142" s="233"/>
    </row>
    <row r="143" spans="1:55" s="231" customFormat="1" x14ac:dyDescent="0.2">
      <c r="A143" s="308"/>
      <c r="B143" s="220" t="s">
        <v>605</v>
      </c>
      <c r="C143" s="232" t="s">
        <v>2313</v>
      </c>
      <c r="D143" s="233">
        <v>0.08</v>
      </c>
      <c r="E143" s="233">
        <v>0.08</v>
      </c>
      <c r="F143" s="233">
        <v>0.08</v>
      </c>
      <c r="G143" s="233">
        <v>0.08</v>
      </c>
      <c r="H143" s="233">
        <v>0.08</v>
      </c>
      <c r="I143" s="233">
        <v>0.08</v>
      </c>
      <c r="J143" s="233">
        <v>0.08</v>
      </c>
      <c r="K143" s="233">
        <v>0.08</v>
      </c>
      <c r="L143" s="233">
        <v>0.08</v>
      </c>
      <c r="M143" s="233">
        <v>0.08</v>
      </c>
      <c r="N143" s="233">
        <v>0.08</v>
      </c>
      <c r="O143" s="233">
        <v>0.08</v>
      </c>
      <c r="P143" s="233">
        <v>0.08</v>
      </c>
      <c r="Q143" s="233">
        <v>0.08</v>
      </c>
      <c r="R143" s="233">
        <v>0.08</v>
      </c>
      <c r="S143" s="233">
        <v>0.08</v>
      </c>
      <c r="T143" s="233">
        <v>0.08</v>
      </c>
      <c r="U143" s="233">
        <v>0.08</v>
      </c>
      <c r="V143" s="233">
        <v>0.08</v>
      </c>
      <c r="W143" s="233">
        <v>0.08</v>
      </c>
      <c r="X143" s="233">
        <v>0.08</v>
      </c>
      <c r="Y143" s="233">
        <v>0.08</v>
      </c>
      <c r="Z143" s="233">
        <v>0.08</v>
      </c>
      <c r="AA143" s="233">
        <v>0.08</v>
      </c>
      <c r="AB143" s="233">
        <v>0.08</v>
      </c>
      <c r="AC143" s="233">
        <v>0.08</v>
      </c>
      <c r="AD143" s="233">
        <v>0.08</v>
      </c>
      <c r="AE143" s="233">
        <v>0.08</v>
      </c>
      <c r="AF143" s="233">
        <v>0.08</v>
      </c>
      <c r="AG143" s="233">
        <v>0.08</v>
      </c>
      <c r="AH143" s="233">
        <v>0.08</v>
      </c>
      <c r="AI143" s="233">
        <v>0.08</v>
      </c>
      <c r="AJ143" s="233">
        <v>0.08</v>
      </c>
      <c r="AK143" s="233">
        <v>0.08</v>
      </c>
      <c r="AL143" s="233">
        <v>0.08</v>
      </c>
      <c r="AM143" s="233">
        <v>0.08</v>
      </c>
      <c r="AN143" s="233">
        <v>0.08</v>
      </c>
      <c r="AO143" s="233">
        <v>0.08</v>
      </c>
      <c r="AP143" s="233">
        <v>0.08</v>
      </c>
      <c r="AQ143" s="233">
        <v>0.08</v>
      </c>
      <c r="AR143" s="233">
        <v>0.08</v>
      </c>
      <c r="AS143" s="233">
        <v>0.08</v>
      </c>
      <c r="AT143" s="233">
        <v>0.08</v>
      </c>
      <c r="AU143" s="233">
        <v>0.08</v>
      </c>
      <c r="AV143" s="233">
        <v>0.08</v>
      </c>
      <c r="AW143" s="233">
        <v>0.08</v>
      </c>
      <c r="AX143" s="233">
        <v>0.08</v>
      </c>
      <c r="AY143" s="233">
        <v>0.08</v>
      </c>
      <c r="AZ143" s="233">
        <v>0.08</v>
      </c>
      <c r="BA143" s="233">
        <v>0.08</v>
      </c>
      <c r="BB143" s="233">
        <v>0.08</v>
      </c>
      <c r="BC143" s="304" t="s">
        <v>2317</v>
      </c>
    </row>
    <row r="144" spans="1:55" s="231" customFormat="1" x14ac:dyDescent="0.2">
      <c r="A144" s="308"/>
      <c r="B144" s="220" t="s">
        <v>606</v>
      </c>
      <c r="C144" s="232" t="s">
        <v>2313</v>
      </c>
      <c r="D144" s="233">
        <v>0.08</v>
      </c>
      <c r="E144" s="233">
        <v>0.08</v>
      </c>
      <c r="F144" s="233">
        <v>0.08</v>
      </c>
      <c r="G144" s="233">
        <v>0.08</v>
      </c>
      <c r="H144" s="233">
        <v>0.08</v>
      </c>
      <c r="I144" s="233">
        <v>0.08</v>
      </c>
      <c r="J144" s="233">
        <v>0.08</v>
      </c>
      <c r="K144" s="233">
        <v>0.08</v>
      </c>
      <c r="L144" s="233">
        <v>0.08</v>
      </c>
      <c r="M144" s="233">
        <v>0.08</v>
      </c>
      <c r="N144" s="233">
        <v>0.08</v>
      </c>
      <c r="O144" s="233">
        <v>0.08</v>
      </c>
      <c r="P144" s="233">
        <v>0.08</v>
      </c>
      <c r="Q144" s="233">
        <v>0.08</v>
      </c>
      <c r="R144" s="233">
        <v>0.08</v>
      </c>
      <c r="S144" s="233">
        <v>0.08</v>
      </c>
      <c r="T144" s="233">
        <v>0.08</v>
      </c>
      <c r="U144" s="233">
        <v>0.08</v>
      </c>
      <c r="V144" s="233">
        <v>0.08</v>
      </c>
      <c r="W144" s="233">
        <v>0.08</v>
      </c>
      <c r="X144" s="233">
        <v>0.08</v>
      </c>
      <c r="Y144" s="233">
        <v>0.08</v>
      </c>
      <c r="Z144" s="233">
        <v>0.08</v>
      </c>
      <c r="AA144" s="233">
        <v>0.08</v>
      </c>
      <c r="AB144" s="233">
        <v>0.08</v>
      </c>
      <c r="AC144" s="233">
        <v>0.08</v>
      </c>
      <c r="AD144" s="233">
        <v>0.08</v>
      </c>
      <c r="AE144" s="233">
        <v>0.08</v>
      </c>
      <c r="AF144" s="233">
        <v>0.08</v>
      </c>
      <c r="AG144" s="233">
        <v>0.08</v>
      </c>
      <c r="AH144" s="233">
        <v>0.08</v>
      </c>
      <c r="AI144" s="233">
        <v>0.08</v>
      </c>
      <c r="AJ144" s="233">
        <v>0.08</v>
      </c>
      <c r="AK144" s="233">
        <v>0.08</v>
      </c>
      <c r="AL144" s="233">
        <v>0.08</v>
      </c>
      <c r="AM144" s="233">
        <v>0.08</v>
      </c>
      <c r="AN144" s="233">
        <v>0.08</v>
      </c>
      <c r="AO144" s="233">
        <v>0.08</v>
      </c>
      <c r="AP144" s="233">
        <v>0.08</v>
      </c>
      <c r="AQ144" s="233">
        <v>0.08</v>
      </c>
      <c r="AR144" s="233">
        <v>0.08</v>
      </c>
      <c r="AS144" s="233">
        <v>0.08</v>
      </c>
      <c r="AT144" s="233">
        <v>0.08</v>
      </c>
      <c r="AU144" s="233">
        <v>0.08</v>
      </c>
      <c r="AV144" s="233">
        <v>0.08</v>
      </c>
      <c r="AW144" s="233">
        <v>0.08</v>
      </c>
      <c r="AX144" s="233">
        <v>0.08</v>
      </c>
      <c r="AY144" s="233">
        <v>0.08</v>
      </c>
      <c r="AZ144" s="233">
        <v>0.08</v>
      </c>
      <c r="BA144" s="233">
        <v>0.08</v>
      </c>
      <c r="BB144" s="233">
        <v>0.08</v>
      </c>
      <c r="BC144" s="305"/>
    </row>
    <row r="145" spans="1:55" s="231" customFormat="1" x14ac:dyDescent="0.2">
      <c r="A145" s="308"/>
      <c r="B145" s="220" t="s">
        <v>607</v>
      </c>
      <c r="C145" s="232" t="s">
        <v>2313</v>
      </c>
      <c r="D145" s="233">
        <v>0.84</v>
      </c>
      <c r="E145" s="233">
        <v>0.84</v>
      </c>
      <c r="F145" s="233">
        <v>0.84</v>
      </c>
      <c r="G145" s="233">
        <v>0.84</v>
      </c>
      <c r="H145" s="233">
        <v>0.84</v>
      </c>
      <c r="I145" s="233">
        <v>0.84</v>
      </c>
      <c r="J145" s="233">
        <v>0.84</v>
      </c>
      <c r="K145" s="233">
        <v>0.84</v>
      </c>
      <c r="L145" s="233">
        <v>0.84</v>
      </c>
      <c r="M145" s="233">
        <v>0.84</v>
      </c>
      <c r="N145" s="233">
        <v>0.84</v>
      </c>
      <c r="O145" s="233">
        <v>0.84</v>
      </c>
      <c r="P145" s="233">
        <v>0.84</v>
      </c>
      <c r="Q145" s="233">
        <v>0.84</v>
      </c>
      <c r="R145" s="233">
        <v>0.84</v>
      </c>
      <c r="S145" s="233">
        <v>0.84</v>
      </c>
      <c r="T145" s="233">
        <v>0.84</v>
      </c>
      <c r="U145" s="233">
        <v>0.84</v>
      </c>
      <c r="V145" s="233">
        <v>0.84</v>
      </c>
      <c r="W145" s="233">
        <v>0.84</v>
      </c>
      <c r="X145" s="233">
        <v>0.84</v>
      </c>
      <c r="Y145" s="233">
        <v>0.84</v>
      </c>
      <c r="Z145" s="233">
        <v>0.84</v>
      </c>
      <c r="AA145" s="233">
        <v>0.84</v>
      </c>
      <c r="AB145" s="233">
        <v>0.84</v>
      </c>
      <c r="AC145" s="233">
        <v>0.84</v>
      </c>
      <c r="AD145" s="233">
        <v>0.84</v>
      </c>
      <c r="AE145" s="233">
        <v>0.84</v>
      </c>
      <c r="AF145" s="233">
        <v>0.84</v>
      </c>
      <c r="AG145" s="233">
        <v>0.84</v>
      </c>
      <c r="AH145" s="233">
        <v>0.84</v>
      </c>
      <c r="AI145" s="233">
        <v>0.84</v>
      </c>
      <c r="AJ145" s="233">
        <v>0.84</v>
      </c>
      <c r="AK145" s="233">
        <v>0.84</v>
      </c>
      <c r="AL145" s="233">
        <v>0.84</v>
      </c>
      <c r="AM145" s="233">
        <v>0.84</v>
      </c>
      <c r="AN145" s="233">
        <v>0.84</v>
      </c>
      <c r="AO145" s="233">
        <v>0.84</v>
      </c>
      <c r="AP145" s="233">
        <v>0.84</v>
      </c>
      <c r="AQ145" s="233">
        <v>0.84</v>
      </c>
      <c r="AR145" s="233">
        <v>0.84</v>
      </c>
      <c r="AS145" s="233">
        <v>0.84</v>
      </c>
      <c r="AT145" s="233">
        <v>0.84</v>
      </c>
      <c r="AU145" s="233">
        <v>0.84</v>
      </c>
      <c r="AV145" s="233">
        <v>0.84</v>
      </c>
      <c r="AW145" s="233">
        <v>0.84</v>
      </c>
      <c r="AX145" s="233">
        <v>0.84</v>
      </c>
      <c r="AY145" s="233">
        <v>0.84</v>
      </c>
      <c r="AZ145" s="233">
        <v>0.84</v>
      </c>
      <c r="BA145" s="233">
        <v>0.84</v>
      </c>
      <c r="BB145" s="233">
        <v>0.84</v>
      </c>
      <c r="BC145" s="305"/>
    </row>
    <row r="146" spans="1:55" s="231" customFormat="1" x14ac:dyDescent="0.2">
      <c r="A146" s="308"/>
      <c r="B146" s="220"/>
      <c r="C146" s="232"/>
      <c r="D146" s="233"/>
      <c r="E146" s="233"/>
      <c r="F146" s="233"/>
      <c r="G146" s="233"/>
      <c r="H146" s="233"/>
      <c r="I146" s="233"/>
      <c r="J146" s="233"/>
      <c r="K146" s="233"/>
      <c r="L146" s="233"/>
      <c r="M146" s="233"/>
      <c r="N146" s="233"/>
      <c r="O146" s="233"/>
      <c r="P146" s="233"/>
      <c r="Q146" s="233"/>
      <c r="R146" s="233"/>
      <c r="S146" s="233"/>
      <c r="T146" s="233"/>
      <c r="U146" s="233"/>
      <c r="V146" s="233"/>
      <c r="W146" s="233"/>
      <c r="X146" s="233"/>
      <c r="Y146" s="233"/>
      <c r="Z146" s="233"/>
      <c r="AA146" s="233"/>
      <c r="AB146" s="233"/>
      <c r="AC146" s="233"/>
      <c r="AD146" s="233"/>
      <c r="AE146" s="233"/>
      <c r="AF146" s="233"/>
      <c r="AG146" s="233"/>
      <c r="AH146" s="233"/>
      <c r="AI146" s="233"/>
      <c r="AJ146" s="233"/>
      <c r="AK146" s="233"/>
      <c r="AL146" s="233"/>
      <c r="AM146" s="233"/>
      <c r="AN146" s="233"/>
      <c r="AO146" s="233"/>
      <c r="AP146" s="233"/>
      <c r="AQ146" s="233"/>
      <c r="AR146" s="233"/>
      <c r="AS146" s="233"/>
      <c r="AT146" s="233"/>
      <c r="AU146" s="233"/>
      <c r="AV146" s="233"/>
      <c r="AW146" s="233"/>
      <c r="AX146" s="233"/>
      <c r="AY146" s="233"/>
      <c r="AZ146" s="233"/>
      <c r="BA146" s="233"/>
      <c r="BB146" s="233"/>
    </row>
    <row r="147" spans="1:55" s="231" customFormat="1" x14ac:dyDescent="0.2">
      <c r="A147" s="308"/>
      <c r="B147" s="220" t="s">
        <v>609</v>
      </c>
      <c r="C147" s="232" t="s">
        <v>2313</v>
      </c>
      <c r="D147" s="221">
        <v>0.5</v>
      </c>
      <c r="E147" s="221">
        <v>0.5</v>
      </c>
      <c r="F147" s="221">
        <v>0.5</v>
      </c>
      <c r="G147" s="221">
        <v>0.5</v>
      </c>
      <c r="H147" s="221">
        <v>0.5</v>
      </c>
      <c r="I147" s="221">
        <v>0.5</v>
      </c>
      <c r="J147" s="221">
        <v>0.5</v>
      </c>
      <c r="K147" s="221">
        <v>0.5</v>
      </c>
      <c r="L147" s="221">
        <v>0.5</v>
      </c>
      <c r="M147" s="221">
        <v>0.5</v>
      </c>
      <c r="N147" s="221">
        <v>0.5</v>
      </c>
      <c r="O147" s="221">
        <v>0.5</v>
      </c>
      <c r="P147" s="221">
        <v>0.5</v>
      </c>
      <c r="Q147" s="221">
        <v>0.5</v>
      </c>
      <c r="R147" s="221">
        <v>0.5</v>
      </c>
      <c r="S147" s="221">
        <v>0.5</v>
      </c>
      <c r="T147" s="221">
        <v>0.5</v>
      </c>
      <c r="U147" s="221">
        <v>0.5</v>
      </c>
      <c r="V147" s="221">
        <v>0.5</v>
      </c>
      <c r="W147" s="221">
        <v>0.5</v>
      </c>
      <c r="X147" s="221">
        <v>0.5</v>
      </c>
      <c r="Y147" s="221">
        <v>0.5</v>
      </c>
      <c r="Z147" s="221">
        <v>0.5</v>
      </c>
      <c r="AA147" s="221">
        <v>0.5</v>
      </c>
      <c r="AB147" s="221">
        <v>0.5</v>
      </c>
      <c r="AC147" s="221">
        <v>0.5</v>
      </c>
      <c r="AD147" s="221">
        <v>0.5</v>
      </c>
      <c r="AE147" s="221">
        <v>0.5</v>
      </c>
      <c r="AF147" s="221">
        <v>0.5</v>
      </c>
      <c r="AG147" s="221">
        <v>0.5</v>
      </c>
      <c r="AH147" s="221">
        <v>0.5</v>
      </c>
      <c r="AI147" s="221">
        <v>0.5</v>
      </c>
      <c r="AJ147" s="221">
        <v>0.5</v>
      </c>
      <c r="AK147" s="221">
        <v>0.5</v>
      </c>
      <c r="AL147" s="221">
        <v>0.5</v>
      </c>
      <c r="AM147" s="221">
        <v>0.5</v>
      </c>
      <c r="AN147" s="221">
        <v>0.5</v>
      </c>
      <c r="AO147" s="221">
        <v>0.5</v>
      </c>
      <c r="AP147" s="221">
        <v>0.5</v>
      </c>
      <c r="AQ147" s="221">
        <v>0.5</v>
      </c>
      <c r="AR147" s="221">
        <v>0.5</v>
      </c>
      <c r="AS147" s="221">
        <v>0.5</v>
      </c>
      <c r="AT147" s="221">
        <v>0.5</v>
      </c>
      <c r="AU147" s="221">
        <v>0.5</v>
      </c>
      <c r="AV147" s="221">
        <v>0.5</v>
      </c>
      <c r="AW147" s="221">
        <v>0.5</v>
      </c>
      <c r="AX147" s="221">
        <v>0.5</v>
      </c>
      <c r="AY147" s="221">
        <v>0.5</v>
      </c>
      <c r="AZ147" s="221">
        <v>0.5</v>
      </c>
      <c r="BA147" s="221">
        <v>0.5</v>
      </c>
      <c r="BB147" s="221">
        <v>0.5</v>
      </c>
      <c r="BC147" s="304" t="s">
        <v>2318</v>
      </c>
    </row>
    <row r="148" spans="1:55" s="231" customFormat="1" x14ac:dyDescent="0.2">
      <c r="A148" s="308"/>
      <c r="B148" s="220" t="s">
        <v>610</v>
      </c>
      <c r="C148" s="232" t="s">
        <v>2313</v>
      </c>
      <c r="D148" s="221">
        <f>1-D147</f>
        <v>0.5</v>
      </c>
      <c r="E148" s="221">
        <f t="shared" ref="E148:BB148" si="5">1-E147</f>
        <v>0.5</v>
      </c>
      <c r="F148" s="221">
        <f t="shared" si="5"/>
        <v>0.5</v>
      </c>
      <c r="G148" s="221">
        <f t="shared" si="5"/>
        <v>0.5</v>
      </c>
      <c r="H148" s="221">
        <f t="shared" si="5"/>
        <v>0.5</v>
      </c>
      <c r="I148" s="221">
        <f t="shared" si="5"/>
        <v>0.5</v>
      </c>
      <c r="J148" s="221">
        <f t="shared" si="5"/>
        <v>0.5</v>
      </c>
      <c r="K148" s="221">
        <f t="shared" si="5"/>
        <v>0.5</v>
      </c>
      <c r="L148" s="221">
        <f t="shared" si="5"/>
        <v>0.5</v>
      </c>
      <c r="M148" s="221">
        <f t="shared" si="5"/>
        <v>0.5</v>
      </c>
      <c r="N148" s="221">
        <f t="shared" si="5"/>
        <v>0.5</v>
      </c>
      <c r="O148" s="221">
        <f t="shared" si="5"/>
        <v>0.5</v>
      </c>
      <c r="P148" s="221">
        <f t="shared" si="5"/>
        <v>0.5</v>
      </c>
      <c r="Q148" s="221">
        <f t="shared" si="5"/>
        <v>0.5</v>
      </c>
      <c r="R148" s="221">
        <f t="shared" si="5"/>
        <v>0.5</v>
      </c>
      <c r="S148" s="221">
        <f t="shared" si="5"/>
        <v>0.5</v>
      </c>
      <c r="T148" s="221">
        <f t="shared" si="5"/>
        <v>0.5</v>
      </c>
      <c r="U148" s="221">
        <f t="shared" si="5"/>
        <v>0.5</v>
      </c>
      <c r="V148" s="221">
        <f t="shared" si="5"/>
        <v>0.5</v>
      </c>
      <c r="W148" s="221">
        <f t="shared" si="5"/>
        <v>0.5</v>
      </c>
      <c r="X148" s="221">
        <f t="shared" si="5"/>
        <v>0.5</v>
      </c>
      <c r="Y148" s="221">
        <f t="shared" si="5"/>
        <v>0.5</v>
      </c>
      <c r="Z148" s="221">
        <f t="shared" si="5"/>
        <v>0.5</v>
      </c>
      <c r="AA148" s="221">
        <f t="shared" si="5"/>
        <v>0.5</v>
      </c>
      <c r="AB148" s="221">
        <f t="shared" si="5"/>
        <v>0.5</v>
      </c>
      <c r="AC148" s="221">
        <f t="shared" si="5"/>
        <v>0.5</v>
      </c>
      <c r="AD148" s="221">
        <f t="shared" si="5"/>
        <v>0.5</v>
      </c>
      <c r="AE148" s="221">
        <f t="shared" si="5"/>
        <v>0.5</v>
      </c>
      <c r="AF148" s="221">
        <f t="shared" si="5"/>
        <v>0.5</v>
      </c>
      <c r="AG148" s="221">
        <f t="shared" si="5"/>
        <v>0.5</v>
      </c>
      <c r="AH148" s="221">
        <f t="shared" si="5"/>
        <v>0.5</v>
      </c>
      <c r="AI148" s="221">
        <f t="shared" si="5"/>
        <v>0.5</v>
      </c>
      <c r="AJ148" s="221">
        <f t="shared" si="5"/>
        <v>0.5</v>
      </c>
      <c r="AK148" s="221">
        <f t="shared" si="5"/>
        <v>0.5</v>
      </c>
      <c r="AL148" s="221">
        <f t="shared" si="5"/>
        <v>0.5</v>
      </c>
      <c r="AM148" s="221">
        <f t="shared" si="5"/>
        <v>0.5</v>
      </c>
      <c r="AN148" s="221">
        <f t="shared" si="5"/>
        <v>0.5</v>
      </c>
      <c r="AO148" s="221">
        <f t="shared" si="5"/>
        <v>0.5</v>
      </c>
      <c r="AP148" s="221">
        <f t="shared" si="5"/>
        <v>0.5</v>
      </c>
      <c r="AQ148" s="221">
        <f t="shared" si="5"/>
        <v>0.5</v>
      </c>
      <c r="AR148" s="221">
        <f t="shared" si="5"/>
        <v>0.5</v>
      </c>
      <c r="AS148" s="221">
        <f t="shared" si="5"/>
        <v>0.5</v>
      </c>
      <c r="AT148" s="221">
        <f t="shared" si="5"/>
        <v>0.5</v>
      </c>
      <c r="AU148" s="221">
        <f t="shared" si="5"/>
        <v>0.5</v>
      </c>
      <c r="AV148" s="221">
        <f t="shared" si="5"/>
        <v>0.5</v>
      </c>
      <c r="AW148" s="221">
        <f t="shared" si="5"/>
        <v>0.5</v>
      </c>
      <c r="AX148" s="221">
        <f t="shared" si="5"/>
        <v>0.5</v>
      </c>
      <c r="AY148" s="221">
        <f t="shared" si="5"/>
        <v>0.5</v>
      </c>
      <c r="AZ148" s="221">
        <f t="shared" si="5"/>
        <v>0.5</v>
      </c>
      <c r="BA148" s="221">
        <f t="shared" si="5"/>
        <v>0.5</v>
      </c>
      <c r="BB148" s="221">
        <f t="shared" si="5"/>
        <v>0.5</v>
      </c>
      <c r="BC148" s="305"/>
    </row>
    <row r="149" spans="1:55" s="231" customFormat="1" ht="12.75" customHeight="1" x14ac:dyDescent="0.2">
      <c r="A149" s="308"/>
      <c r="C149" s="232"/>
      <c r="D149" s="233"/>
      <c r="E149" s="233"/>
      <c r="F149" s="233"/>
      <c r="G149" s="233"/>
      <c r="H149" s="233"/>
      <c r="I149" s="233"/>
      <c r="J149" s="233"/>
      <c r="K149" s="233"/>
      <c r="L149" s="233"/>
      <c r="M149" s="233"/>
      <c r="N149" s="233"/>
      <c r="O149" s="233"/>
      <c r="P149" s="233"/>
      <c r="Q149" s="233"/>
      <c r="R149" s="233"/>
      <c r="S149" s="233"/>
      <c r="T149" s="233"/>
      <c r="U149" s="233"/>
      <c r="V149" s="233"/>
      <c r="W149" s="233"/>
      <c r="X149" s="233"/>
      <c r="Y149" s="233"/>
      <c r="Z149" s="233"/>
      <c r="AA149" s="233"/>
      <c r="AB149" s="233"/>
      <c r="AC149" s="233"/>
      <c r="AD149" s="233"/>
      <c r="AE149" s="233"/>
      <c r="AF149" s="233"/>
      <c r="AG149" s="233"/>
      <c r="AH149" s="233"/>
      <c r="AI149" s="233"/>
      <c r="AJ149" s="233"/>
      <c r="AK149" s="233"/>
      <c r="AL149" s="233"/>
      <c r="AM149" s="233"/>
      <c r="AN149" s="233"/>
      <c r="AO149" s="233"/>
      <c r="AP149" s="233"/>
      <c r="AQ149" s="233"/>
      <c r="AR149" s="233"/>
      <c r="AS149" s="233"/>
      <c r="AT149" s="233"/>
      <c r="AU149" s="233"/>
      <c r="AV149" s="233"/>
      <c r="AW149" s="233"/>
      <c r="AX149" s="233"/>
      <c r="AY149" s="233"/>
      <c r="AZ149" s="233"/>
      <c r="BA149" s="233"/>
      <c r="BB149" s="233"/>
    </row>
    <row r="150" spans="1:55" s="231" customFormat="1" x14ac:dyDescent="0.2">
      <c r="A150" s="308"/>
      <c r="B150" s="220" t="s">
        <v>629</v>
      </c>
      <c r="C150" s="232" t="s">
        <v>2313</v>
      </c>
      <c r="D150" s="233">
        <v>0.1</v>
      </c>
      <c r="E150" s="233">
        <v>0.1</v>
      </c>
      <c r="F150" s="233">
        <v>0.1</v>
      </c>
      <c r="G150" s="233">
        <v>0.1</v>
      </c>
      <c r="H150" s="233">
        <v>0.1</v>
      </c>
      <c r="I150" s="233">
        <v>0.1</v>
      </c>
      <c r="J150" s="233">
        <v>0.1</v>
      </c>
      <c r="K150" s="233">
        <v>0.1</v>
      </c>
      <c r="L150" s="233">
        <v>0.1</v>
      </c>
      <c r="M150" s="233">
        <v>0.1</v>
      </c>
      <c r="N150" s="233">
        <v>0.1</v>
      </c>
      <c r="O150" s="233">
        <v>0.1</v>
      </c>
      <c r="P150" s="233">
        <v>0.1</v>
      </c>
      <c r="Q150" s="233">
        <v>0.1</v>
      </c>
      <c r="R150" s="233">
        <v>0.1</v>
      </c>
      <c r="S150" s="233">
        <v>0.1</v>
      </c>
      <c r="T150" s="233">
        <v>0.1</v>
      </c>
      <c r="U150" s="233">
        <v>0.1</v>
      </c>
      <c r="V150" s="233">
        <v>0.1</v>
      </c>
      <c r="W150" s="233">
        <v>0.1</v>
      </c>
      <c r="X150" s="233">
        <v>0.1</v>
      </c>
      <c r="Y150" s="233">
        <v>0.1</v>
      </c>
      <c r="Z150" s="233">
        <v>0.1</v>
      </c>
      <c r="AA150" s="233">
        <v>0.1</v>
      </c>
      <c r="AB150" s="233">
        <v>0.1</v>
      </c>
      <c r="AC150" s="233">
        <v>0.1</v>
      </c>
      <c r="AD150" s="233">
        <v>0.1</v>
      </c>
      <c r="AE150" s="233">
        <v>0.1</v>
      </c>
      <c r="AF150" s="233">
        <v>0.1</v>
      </c>
      <c r="AG150" s="233">
        <v>0.1</v>
      </c>
      <c r="AH150" s="233">
        <v>0.1</v>
      </c>
      <c r="AI150" s="233">
        <v>0.1</v>
      </c>
      <c r="AJ150" s="233">
        <v>0.1</v>
      </c>
      <c r="AK150" s="233">
        <v>0.1</v>
      </c>
      <c r="AL150" s="233">
        <v>0.1</v>
      </c>
      <c r="AM150" s="233">
        <v>0.1</v>
      </c>
      <c r="AN150" s="233">
        <v>0.1</v>
      </c>
      <c r="AO150" s="233">
        <v>0.1</v>
      </c>
      <c r="AP150" s="233">
        <v>0.1</v>
      </c>
      <c r="AQ150" s="233">
        <v>0.1</v>
      </c>
      <c r="AR150" s="233">
        <v>0.1</v>
      </c>
      <c r="AS150" s="233">
        <v>0.1</v>
      </c>
      <c r="AT150" s="233">
        <v>0.1</v>
      </c>
      <c r="AU150" s="233">
        <v>0.1</v>
      </c>
      <c r="AV150" s="233">
        <v>0.1</v>
      </c>
      <c r="AW150" s="233">
        <v>0.1</v>
      </c>
      <c r="AX150" s="233">
        <v>0.1</v>
      </c>
      <c r="AY150" s="233">
        <v>0.1</v>
      </c>
      <c r="AZ150" s="233">
        <v>0.1</v>
      </c>
      <c r="BA150" s="233">
        <v>0.1</v>
      </c>
      <c r="BB150" s="233">
        <v>0.1</v>
      </c>
      <c r="BC150" s="304" t="s">
        <v>2318</v>
      </c>
    </row>
    <row r="151" spans="1:55" s="231" customFormat="1" x14ac:dyDescent="0.2">
      <c r="A151" s="308"/>
      <c r="B151" s="220" t="s">
        <v>630</v>
      </c>
      <c r="C151" s="232" t="s">
        <v>2313</v>
      </c>
      <c r="D151" s="233">
        <v>0.7</v>
      </c>
      <c r="E151" s="233">
        <v>0.7</v>
      </c>
      <c r="F151" s="233">
        <v>0.7</v>
      </c>
      <c r="G151" s="233">
        <v>0.7</v>
      </c>
      <c r="H151" s="233">
        <v>0.7</v>
      </c>
      <c r="I151" s="233">
        <v>0.7</v>
      </c>
      <c r="J151" s="233">
        <v>0.7</v>
      </c>
      <c r="K151" s="233">
        <v>0.7</v>
      </c>
      <c r="L151" s="233">
        <v>0.7</v>
      </c>
      <c r="M151" s="233">
        <v>0.7</v>
      </c>
      <c r="N151" s="233">
        <v>0.7</v>
      </c>
      <c r="O151" s="233">
        <v>0.7</v>
      </c>
      <c r="P151" s="233">
        <v>0.7</v>
      </c>
      <c r="Q151" s="233">
        <v>0.7</v>
      </c>
      <c r="R151" s="233">
        <v>0.7</v>
      </c>
      <c r="S151" s="233">
        <v>0.7</v>
      </c>
      <c r="T151" s="233">
        <v>0.7</v>
      </c>
      <c r="U151" s="233">
        <v>0.7</v>
      </c>
      <c r="V151" s="233">
        <v>0.7</v>
      </c>
      <c r="W151" s="233">
        <v>0.7</v>
      </c>
      <c r="X151" s="233">
        <v>0.7</v>
      </c>
      <c r="Y151" s="233">
        <v>0.7</v>
      </c>
      <c r="Z151" s="233">
        <v>0.7</v>
      </c>
      <c r="AA151" s="233">
        <v>0.7</v>
      </c>
      <c r="AB151" s="233">
        <v>0.7</v>
      </c>
      <c r="AC151" s="233">
        <v>0.7</v>
      </c>
      <c r="AD151" s="233">
        <v>0.7</v>
      </c>
      <c r="AE151" s="233">
        <v>0.7</v>
      </c>
      <c r="AF151" s="233">
        <v>0.7</v>
      </c>
      <c r="AG151" s="233">
        <v>0.7</v>
      </c>
      <c r="AH151" s="233">
        <v>0.7</v>
      </c>
      <c r="AI151" s="233">
        <v>0.7</v>
      </c>
      <c r="AJ151" s="233">
        <v>0.7</v>
      </c>
      <c r="AK151" s="233">
        <v>0.7</v>
      </c>
      <c r="AL151" s="233">
        <v>0.7</v>
      </c>
      <c r="AM151" s="233">
        <v>0.7</v>
      </c>
      <c r="AN151" s="233">
        <v>0.7</v>
      </c>
      <c r="AO151" s="233">
        <v>0.7</v>
      </c>
      <c r="AP151" s="233">
        <v>0.7</v>
      </c>
      <c r="AQ151" s="233">
        <v>0.7</v>
      </c>
      <c r="AR151" s="233">
        <v>0.7</v>
      </c>
      <c r="AS151" s="233">
        <v>0.7</v>
      </c>
      <c r="AT151" s="233">
        <v>0.7</v>
      </c>
      <c r="AU151" s="233">
        <v>0.7</v>
      </c>
      <c r="AV151" s="233">
        <v>0.7</v>
      </c>
      <c r="AW151" s="233">
        <v>0.7</v>
      </c>
      <c r="AX151" s="233">
        <v>0.7</v>
      </c>
      <c r="AY151" s="233">
        <v>0.7</v>
      </c>
      <c r="AZ151" s="233">
        <v>0.7</v>
      </c>
      <c r="BA151" s="233">
        <v>0.7</v>
      </c>
      <c r="BB151" s="233">
        <v>0.7</v>
      </c>
      <c r="BC151" s="305"/>
    </row>
    <row r="152" spans="1:55" s="231" customFormat="1" x14ac:dyDescent="0.2">
      <c r="A152" s="308"/>
      <c r="B152" s="220" t="s">
        <v>631</v>
      </c>
      <c r="C152" s="232" t="s">
        <v>2313</v>
      </c>
      <c r="D152" s="233">
        <v>0.1</v>
      </c>
      <c r="E152" s="233">
        <v>0.1</v>
      </c>
      <c r="F152" s="233">
        <v>0.1</v>
      </c>
      <c r="G152" s="233">
        <v>0.1</v>
      </c>
      <c r="H152" s="233">
        <v>0.1</v>
      </c>
      <c r="I152" s="233">
        <v>0.1</v>
      </c>
      <c r="J152" s="233">
        <v>0.1</v>
      </c>
      <c r="K152" s="233">
        <v>0.1</v>
      </c>
      <c r="L152" s="233">
        <v>0.1</v>
      </c>
      <c r="M152" s="233">
        <v>0.1</v>
      </c>
      <c r="N152" s="233">
        <v>0.1</v>
      </c>
      <c r="O152" s="233">
        <v>0.1</v>
      </c>
      <c r="P152" s="233">
        <v>0.1</v>
      </c>
      <c r="Q152" s="233">
        <v>0.1</v>
      </c>
      <c r="R152" s="233">
        <v>0.1</v>
      </c>
      <c r="S152" s="233">
        <v>0.1</v>
      </c>
      <c r="T152" s="233">
        <v>0.1</v>
      </c>
      <c r="U152" s="233">
        <v>0.1</v>
      </c>
      <c r="V152" s="233">
        <v>0.1</v>
      </c>
      <c r="W152" s="233">
        <v>0.1</v>
      </c>
      <c r="X152" s="233">
        <v>0.1</v>
      </c>
      <c r="Y152" s="233">
        <v>0.1</v>
      </c>
      <c r="Z152" s="233">
        <v>0.1</v>
      </c>
      <c r="AA152" s="233">
        <v>0.1</v>
      </c>
      <c r="AB152" s="233">
        <v>0.1</v>
      </c>
      <c r="AC152" s="233">
        <v>0.1</v>
      </c>
      <c r="AD152" s="233">
        <v>0.1</v>
      </c>
      <c r="AE152" s="233">
        <v>0.1</v>
      </c>
      <c r="AF152" s="233">
        <v>0.1</v>
      </c>
      <c r="AG152" s="233">
        <v>0.1</v>
      </c>
      <c r="AH152" s="233">
        <v>0.1</v>
      </c>
      <c r="AI152" s="233">
        <v>0.1</v>
      </c>
      <c r="AJ152" s="233">
        <v>0.1</v>
      </c>
      <c r="AK152" s="233">
        <v>0.1</v>
      </c>
      <c r="AL152" s="233">
        <v>0.1</v>
      </c>
      <c r="AM152" s="233">
        <v>0.1</v>
      </c>
      <c r="AN152" s="233">
        <v>0.1</v>
      </c>
      <c r="AO152" s="233">
        <v>0.1</v>
      </c>
      <c r="AP152" s="233">
        <v>0.1</v>
      </c>
      <c r="AQ152" s="233">
        <v>0.1</v>
      </c>
      <c r="AR152" s="233">
        <v>0.1</v>
      </c>
      <c r="AS152" s="233">
        <v>0.1</v>
      </c>
      <c r="AT152" s="233">
        <v>0.1</v>
      </c>
      <c r="AU152" s="233">
        <v>0.1</v>
      </c>
      <c r="AV152" s="233">
        <v>0.1</v>
      </c>
      <c r="AW152" s="233">
        <v>0.1</v>
      </c>
      <c r="AX152" s="233">
        <v>0.1</v>
      </c>
      <c r="AY152" s="233">
        <v>0.1</v>
      </c>
      <c r="AZ152" s="233">
        <v>0.1</v>
      </c>
      <c r="BA152" s="233">
        <v>0.1</v>
      </c>
      <c r="BB152" s="233">
        <v>0.1</v>
      </c>
      <c r="BC152" s="306"/>
    </row>
    <row r="153" spans="1:55" s="231" customFormat="1" x14ac:dyDescent="0.2">
      <c r="A153" s="308"/>
      <c r="B153" s="220" t="s">
        <v>632</v>
      </c>
      <c r="C153" s="232" t="s">
        <v>2313</v>
      </c>
      <c r="D153" s="221">
        <f>1-SUM(D150:D152)</f>
        <v>0.10000000000000009</v>
      </c>
      <c r="E153" s="221">
        <f t="shared" ref="E153:BB153" si="6">1-SUM(E150:E152)</f>
        <v>0.10000000000000009</v>
      </c>
      <c r="F153" s="221">
        <f t="shared" si="6"/>
        <v>0.10000000000000009</v>
      </c>
      <c r="G153" s="221">
        <f t="shared" si="6"/>
        <v>0.10000000000000009</v>
      </c>
      <c r="H153" s="221">
        <f t="shared" si="6"/>
        <v>0.10000000000000009</v>
      </c>
      <c r="I153" s="221">
        <f t="shared" si="6"/>
        <v>0.10000000000000009</v>
      </c>
      <c r="J153" s="221">
        <f t="shared" si="6"/>
        <v>0.10000000000000009</v>
      </c>
      <c r="K153" s="221">
        <f t="shared" si="6"/>
        <v>0.10000000000000009</v>
      </c>
      <c r="L153" s="221">
        <f t="shared" si="6"/>
        <v>0.10000000000000009</v>
      </c>
      <c r="M153" s="221">
        <f t="shared" si="6"/>
        <v>0.10000000000000009</v>
      </c>
      <c r="N153" s="221">
        <f t="shared" si="6"/>
        <v>0.10000000000000009</v>
      </c>
      <c r="O153" s="221">
        <f t="shared" si="6"/>
        <v>0.10000000000000009</v>
      </c>
      <c r="P153" s="221">
        <f t="shared" si="6"/>
        <v>0.10000000000000009</v>
      </c>
      <c r="Q153" s="221">
        <f t="shared" si="6"/>
        <v>0.10000000000000009</v>
      </c>
      <c r="R153" s="221">
        <f t="shared" si="6"/>
        <v>0.10000000000000009</v>
      </c>
      <c r="S153" s="221">
        <f t="shared" si="6"/>
        <v>0.10000000000000009</v>
      </c>
      <c r="T153" s="221">
        <f t="shared" si="6"/>
        <v>0.10000000000000009</v>
      </c>
      <c r="U153" s="221">
        <f t="shared" si="6"/>
        <v>0.10000000000000009</v>
      </c>
      <c r="V153" s="221">
        <f t="shared" si="6"/>
        <v>0.10000000000000009</v>
      </c>
      <c r="W153" s="221">
        <f t="shared" si="6"/>
        <v>0.10000000000000009</v>
      </c>
      <c r="X153" s="221">
        <f t="shared" si="6"/>
        <v>0.10000000000000009</v>
      </c>
      <c r="Y153" s="221">
        <f t="shared" si="6"/>
        <v>0.10000000000000009</v>
      </c>
      <c r="Z153" s="221">
        <f t="shared" si="6"/>
        <v>0.10000000000000009</v>
      </c>
      <c r="AA153" s="221">
        <f t="shared" si="6"/>
        <v>0.10000000000000009</v>
      </c>
      <c r="AB153" s="221">
        <f t="shared" si="6"/>
        <v>0.10000000000000009</v>
      </c>
      <c r="AC153" s="221">
        <f t="shared" si="6"/>
        <v>0.10000000000000009</v>
      </c>
      <c r="AD153" s="221">
        <f t="shared" si="6"/>
        <v>0.10000000000000009</v>
      </c>
      <c r="AE153" s="221">
        <f t="shared" si="6"/>
        <v>0.10000000000000009</v>
      </c>
      <c r="AF153" s="221">
        <f t="shared" si="6"/>
        <v>0.10000000000000009</v>
      </c>
      <c r="AG153" s="221">
        <f t="shared" si="6"/>
        <v>0.10000000000000009</v>
      </c>
      <c r="AH153" s="221">
        <f t="shared" si="6"/>
        <v>0.10000000000000009</v>
      </c>
      <c r="AI153" s="221">
        <f t="shared" si="6"/>
        <v>0.10000000000000009</v>
      </c>
      <c r="AJ153" s="221">
        <f t="shared" si="6"/>
        <v>0.10000000000000009</v>
      </c>
      <c r="AK153" s="221">
        <f t="shared" si="6"/>
        <v>0.10000000000000009</v>
      </c>
      <c r="AL153" s="221">
        <f t="shared" si="6"/>
        <v>0.10000000000000009</v>
      </c>
      <c r="AM153" s="221">
        <f t="shared" si="6"/>
        <v>0.10000000000000009</v>
      </c>
      <c r="AN153" s="221">
        <f t="shared" si="6"/>
        <v>0.10000000000000009</v>
      </c>
      <c r="AO153" s="221">
        <f t="shared" si="6"/>
        <v>0.10000000000000009</v>
      </c>
      <c r="AP153" s="221">
        <f t="shared" si="6"/>
        <v>0.10000000000000009</v>
      </c>
      <c r="AQ153" s="221">
        <f t="shared" si="6"/>
        <v>0.10000000000000009</v>
      </c>
      <c r="AR153" s="221">
        <f t="shared" si="6"/>
        <v>0.10000000000000009</v>
      </c>
      <c r="AS153" s="221">
        <f t="shared" si="6"/>
        <v>0.10000000000000009</v>
      </c>
      <c r="AT153" s="221">
        <f t="shared" si="6"/>
        <v>0.10000000000000009</v>
      </c>
      <c r="AU153" s="221">
        <f t="shared" si="6"/>
        <v>0.10000000000000009</v>
      </c>
      <c r="AV153" s="221">
        <f t="shared" si="6"/>
        <v>0.10000000000000009</v>
      </c>
      <c r="AW153" s="221">
        <f t="shared" si="6"/>
        <v>0.10000000000000009</v>
      </c>
      <c r="AX153" s="221">
        <f t="shared" si="6"/>
        <v>0.10000000000000009</v>
      </c>
      <c r="AY153" s="221">
        <f t="shared" si="6"/>
        <v>0.10000000000000009</v>
      </c>
      <c r="AZ153" s="221">
        <f t="shared" si="6"/>
        <v>0.10000000000000009</v>
      </c>
      <c r="BA153" s="221">
        <f t="shared" si="6"/>
        <v>0.10000000000000009</v>
      </c>
      <c r="BB153" s="221">
        <f t="shared" si="6"/>
        <v>0.10000000000000009</v>
      </c>
      <c r="BC153" s="306"/>
    </row>
    <row r="154" spans="1:55" s="231" customFormat="1" x14ac:dyDescent="0.2">
      <c r="A154" s="308"/>
      <c r="B154" s="220"/>
      <c r="C154" s="220"/>
      <c r="D154" s="221"/>
      <c r="E154" s="221"/>
      <c r="F154" s="221"/>
      <c r="G154" s="221"/>
      <c r="H154" s="221"/>
      <c r="I154" s="221"/>
      <c r="J154" s="221"/>
      <c r="K154" s="221"/>
      <c r="L154" s="221"/>
      <c r="M154" s="221"/>
      <c r="N154" s="221"/>
      <c r="O154" s="221"/>
      <c r="P154" s="221"/>
      <c r="Q154" s="221"/>
      <c r="R154" s="221"/>
      <c r="S154" s="221"/>
      <c r="T154" s="221"/>
      <c r="U154" s="221"/>
      <c r="V154" s="221"/>
      <c r="W154" s="221"/>
      <c r="X154" s="221"/>
      <c r="Y154" s="221"/>
      <c r="Z154" s="221"/>
      <c r="AA154" s="221"/>
      <c r="AB154" s="221"/>
      <c r="AC154" s="221"/>
      <c r="AD154" s="221"/>
      <c r="AE154" s="221"/>
      <c r="AF154" s="221"/>
      <c r="AG154" s="221"/>
      <c r="AH154" s="221"/>
      <c r="AI154" s="221"/>
      <c r="AJ154" s="221"/>
      <c r="AK154" s="221"/>
      <c r="AL154" s="221"/>
      <c r="AM154" s="221"/>
      <c r="AN154" s="221"/>
      <c r="AO154" s="221"/>
      <c r="AP154" s="221"/>
      <c r="AQ154" s="221"/>
      <c r="AR154" s="221"/>
      <c r="AS154" s="221"/>
      <c r="AT154" s="221"/>
      <c r="AU154" s="221"/>
      <c r="AV154" s="221"/>
      <c r="AW154" s="221"/>
      <c r="AX154" s="221"/>
      <c r="AY154" s="221"/>
      <c r="AZ154" s="221"/>
      <c r="BA154" s="221"/>
      <c r="BB154" s="221"/>
    </row>
    <row r="155" spans="1:55" s="231" customFormat="1" x14ac:dyDescent="0.2">
      <c r="A155" s="308"/>
      <c r="B155" s="220" t="s">
        <v>634</v>
      </c>
      <c r="C155" s="232" t="s">
        <v>2313</v>
      </c>
      <c r="D155" s="233">
        <v>0.08</v>
      </c>
      <c r="E155" s="233">
        <v>0.08</v>
      </c>
      <c r="F155" s="233">
        <v>0.08</v>
      </c>
      <c r="G155" s="233">
        <v>0.08</v>
      </c>
      <c r="H155" s="233">
        <v>0.08</v>
      </c>
      <c r="I155" s="233">
        <v>0.08</v>
      </c>
      <c r="J155" s="233">
        <v>0.08</v>
      </c>
      <c r="K155" s="233">
        <v>0.08</v>
      </c>
      <c r="L155" s="233">
        <v>0.08</v>
      </c>
      <c r="M155" s="233">
        <v>0.08</v>
      </c>
      <c r="N155" s="233">
        <v>0.08</v>
      </c>
      <c r="O155" s="233">
        <v>0.08</v>
      </c>
      <c r="P155" s="233">
        <v>0.08</v>
      </c>
      <c r="Q155" s="233">
        <v>0.08</v>
      </c>
      <c r="R155" s="233">
        <v>0.08</v>
      </c>
      <c r="S155" s="233">
        <v>0.08</v>
      </c>
      <c r="T155" s="233">
        <v>0.08</v>
      </c>
      <c r="U155" s="233">
        <v>0.08</v>
      </c>
      <c r="V155" s="233">
        <v>0.08</v>
      </c>
      <c r="W155" s="233">
        <v>0.08</v>
      </c>
      <c r="X155" s="233">
        <v>0.08</v>
      </c>
      <c r="Y155" s="233">
        <v>0.08</v>
      </c>
      <c r="Z155" s="233">
        <v>0.08</v>
      </c>
      <c r="AA155" s="233">
        <v>0.08</v>
      </c>
      <c r="AB155" s="233">
        <v>0.08</v>
      </c>
      <c r="AC155" s="233">
        <v>0.08</v>
      </c>
      <c r="AD155" s="233">
        <v>0.08</v>
      </c>
      <c r="AE155" s="233">
        <v>0.08</v>
      </c>
      <c r="AF155" s="233">
        <v>0.08</v>
      </c>
      <c r="AG155" s="233">
        <v>0.08</v>
      </c>
      <c r="AH155" s="233">
        <v>0.08</v>
      </c>
      <c r="AI155" s="233">
        <v>0.08</v>
      </c>
      <c r="AJ155" s="233">
        <v>0.08</v>
      </c>
      <c r="AK155" s="233">
        <v>0.08</v>
      </c>
      <c r="AL155" s="233">
        <v>0.08</v>
      </c>
      <c r="AM155" s="233">
        <v>0.08</v>
      </c>
      <c r="AN155" s="233">
        <v>0.08</v>
      </c>
      <c r="AO155" s="233">
        <v>0.08</v>
      </c>
      <c r="AP155" s="233">
        <v>0.08</v>
      </c>
      <c r="AQ155" s="233">
        <v>0.08</v>
      </c>
      <c r="AR155" s="233">
        <v>0.08</v>
      </c>
      <c r="AS155" s="233">
        <v>0.08</v>
      </c>
      <c r="AT155" s="233">
        <v>0.08</v>
      </c>
      <c r="AU155" s="233">
        <v>0.08</v>
      </c>
      <c r="AV155" s="233">
        <v>0.08</v>
      </c>
      <c r="AW155" s="233">
        <v>0.08</v>
      </c>
      <c r="AX155" s="233">
        <v>0.08</v>
      </c>
      <c r="AY155" s="233">
        <v>0.08</v>
      </c>
      <c r="AZ155" s="233">
        <v>0.08</v>
      </c>
      <c r="BA155" s="233">
        <v>0.08</v>
      </c>
      <c r="BB155" s="233">
        <v>0.08</v>
      </c>
      <c r="BC155" s="304" t="s">
        <v>2317</v>
      </c>
    </row>
    <row r="156" spans="1:55" s="231" customFormat="1" x14ac:dyDescent="0.2">
      <c r="A156" s="308"/>
      <c r="B156" s="220" t="s">
        <v>635</v>
      </c>
      <c r="C156" s="232" t="s">
        <v>2313</v>
      </c>
      <c r="D156" s="233">
        <v>0.08</v>
      </c>
      <c r="E156" s="233">
        <v>0.08</v>
      </c>
      <c r="F156" s="233">
        <v>0.08</v>
      </c>
      <c r="G156" s="233">
        <v>0.08</v>
      </c>
      <c r="H156" s="233">
        <v>0.08</v>
      </c>
      <c r="I156" s="233">
        <v>0.08</v>
      </c>
      <c r="J156" s="233">
        <v>0.08</v>
      </c>
      <c r="K156" s="233">
        <v>0.08</v>
      </c>
      <c r="L156" s="233">
        <v>0.08</v>
      </c>
      <c r="M156" s="233">
        <v>0.08</v>
      </c>
      <c r="N156" s="233">
        <v>0.08</v>
      </c>
      <c r="O156" s="233">
        <v>0.08</v>
      </c>
      <c r="P156" s="233">
        <v>0.08</v>
      </c>
      <c r="Q156" s="233">
        <v>0.08</v>
      </c>
      <c r="R156" s="233">
        <v>0.08</v>
      </c>
      <c r="S156" s="233">
        <v>0.08</v>
      </c>
      <c r="T156" s="233">
        <v>0.08</v>
      </c>
      <c r="U156" s="233">
        <v>0.08</v>
      </c>
      <c r="V156" s="233">
        <v>0.08</v>
      </c>
      <c r="W156" s="233">
        <v>0.08</v>
      </c>
      <c r="X156" s="233">
        <v>0.08</v>
      </c>
      <c r="Y156" s="233">
        <v>0.08</v>
      </c>
      <c r="Z156" s="233">
        <v>0.08</v>
      </c>
      <c r="AA156" s="233">
        <v>0.08</v>
      </c>
      <c r="AB156" s="233">
        <v>0.08</v>
      </c>
      <c r="AC156" s="233">
        <v>0.08</v>
      </c>
      <c r="AD156" s="233">
        <v>0.08</v>
      </c>
      <c r="AE156" s="233">
        <v>0.08</v>
      </c>
      <c r="AF156" s="233">
        <v>0.08</v>
      </c>
      <c r="AG156" s="233">
        <v>0.08</v>
      </c>
      <c r="AH156" s="233">
        <v>0.08</v>
      </c>
      <c r="AI156" s="233">
        <v>0.08</v>
      </c>
      <c r="AJ156" s="233">
        <v>0.08</v>
      </c>
      <c r="AK156" s="233">
        <v>0.08</v>
      </c>
      <c r="AL156" s="233">
        <v>0.08</v>
      </c>
      <c r="AM156" s="233">
        <v>0.08</v>
      </c>
      <c r="AN156" s="233">
        <v>0.08</v>
      </c>
      <c r="AO156" s="233">
        <v>0.08</v>
      </c>
      <c r="AP156" s="233">
        <v>0.08</v>
      </c>
      <c r="AQ156" s="233">
        <v>0.08</v>
      </c>
      <c r="AR156" s="233">
        <v>0.08</v>
      </c>
      <c r="AS156" s="233">
        <v>0.08</v>
      </c>
      <c r="AT156" s="233">
        <v>0.08</v>
      </c>
      <c r="AU156" s="233">
        <v>0.08</v>
      </c>
      <c r="AV156" s="233">
        <v>0.08</v>
      </c>
      <c r="AW156" s="233">
        <v>0.08</v>
      </c>
      <c r="AX156" s="233">
        <v>0.08</v>
      </c>
      <c r="AY156" s="233">
        <v>0.08</v>
      </c>
      <c r="AZ156" s="233">
        <v>0.08</v>
      </c>
      <c r="BA156" s="233">
        <v>0.08</v>
      </c>
      <c r="BB156" s="233">
        <v>0.08</v>
      </c>
      <c r="BC156" s="305"/>
    </row>
    <row r="157" spans="1:55" s="231" customFormat="1" x14ac:dyDescent="0.2">
      <c r="A157" s="308"/>
      <c r="B157" s="220" t="s">
        <v>636</v>
      </c>
      <c r="C157" s="232" t="s">
        <v>2313</v>
      </c>
      <c r="D157" s="233">
        <v>0.84</v>
      </c>
      <c r="E157" s="233">
        <v>0.84</v>
      </c>
      <c r="F157" s="233">
        <v>0.84</v>
      </c>
      <c r="G157" s="233">
        <v>0.84</v>
      </c>
      <c r="H157" s="233">
        <v>0.84</v>
      </c>
      <c r="I157" s="233">
        <v>0.84</v>
      </c>
      <c r="J157" s="233">
        <v>0.84</v>
      </c>
      <c r="K157" s="233">
        <v>0.84</v>
      </c>
      <c r="L157" s="233">
        <v>0.84</v>
      </c>
      <c r="M157" s="233">
        <v>0.84</v>
      </c>
      <c r="N157" s="233">
        <v>0.84</v>
      </c>
      <c r="O157" s="233">
        <v>0.84</v>
      </c>
      <c r="P157" s="233">
        <v>0.84</v>
      </c>
      <c r="Q157" s="233">
        <v>0.84</v>
      </c>
      <c r="R157" s="233">
        <v>0.84</v>
      </c>
      <c r="S157" s="233">
        <v>0.84</v>
      </c>
      <c r="T157" s="233">
        <v>0.84</v>
      </c>
      <c r="U157" s="233">
        <v>0.84</v>
      </c>
      <c r="V157" s="233">
        <v>0.84</v>
      </c>
      <c r="W157" s="233">
        <v>0.84</v>
      </c>
      <c r="X157" s="233">
        <v>0.84</v>
      </c>
      <c r="Y157" s="233">
        <v>0.84</v>
      </c>
      <c r="Z157" s="233">
        <v>0.84</v>
      </c>
      <c r="AA157" s="233">
        <v>0.84</v>
      </c>
      <c r="AB157" s="233">
        <v>0.84</v>
      </c>
      <c r="AC157" s="233">
        <v>0.84</v>
      </c>
      <c r="AD157" s="233">
        <v>0.84</v>
      </c>
      <c r="AE157" s="233">
        <v>0.84</v>
      </c>
      <c r="AF157" s="233">
        <v>0.84</v>
      </c>
      <c r="AG157" s="233">
        <v>0.84</v>
      </c>
      <c r="AH157" s="233">
        <v>0.84</v>
      </c>
      <c r="AI157" s="233">
        <v>0.84</v>
      </c>
      <c r="AJ157" s="233">
        <v>0.84</v>
      </c>
      <c r="AK157" s="233">
        <v>0.84</v>
      </c>
      <c r="AL157" s="233">
        <v>0.84</v>
      </c>
      <c r="AM157" s="233">
        <v>0.84</v>
      </c>
      <c r="AN157" s="233">
        <v>0.84</v>
      </c>
      <c r="AO157" s="233">
        <v>0.84</v>
      </c>
      <c r="AP157" s="233">
        <v>0.84</v>
      </c>
      <c r="AQ157" s="233">
        <v>0.84</v>
      </c>
      <c r="AR157" s="233">
        <v>0.84</v>
      </c>
      <c r="AS157" s="233">
        <v>0.84</v>
      </c>
      <c r="AT157" s="233">
        <v>0.84</v>
      </c>
      <c r="AU157" s="233">
        <v>0.84</v>
      </c>
      <c r="AV157" s="233">
        <v>0.84</v>
      </c>
      <c r="AW157" s="233">
        <v>0.84</v>
      </c>
      <c r="AX157" s="233">
        <v>0.84</v>
      </c>
      <c r="AY157" s="233">
        <v>0.84</v>
      </c>
      <c r="AZ157" s="233">
        <v>0.84</v>
      </c>
      <c r="BA157" s="233">
        <v>0.84</v>
      </c>
      <c r="BB157" s="233">
        <v>0.84</v>
      </c>
      <c r="BC157" s="305"/>
    </row>
    <row r="158" spans="1:55" s="231" customFormat="1" x14ac:dyDescent="0.2">
      <c r="A158" s="308"/>
      <c r="B158" s="220"/>
      <c r="C158" s="220"/>
      <c r="D158" s="221"/>
      <c r="E158" s="221"/>
      <c r="F158" s="221"/>
      <c r="G158" s="221"/>
      <c r="H158" s="221"/>
      <c r="I158" s="221"/>
      <c r="J158" s="221"/>
      <c r="K158" s="221"/>
      <c r="L158" s="221"/>
      <c r="M158" s="221"/>
      <c r="N158" s="221"/>
      <c r="O158" s="221"/>
      <c r="P158" s="221"/>
      <c r="Q158" s="221"/>
      <c r="R158" s="221"/>
      <c r="S158" s="221"/>
      <c r="T158" s="221"/>
      <c r="U158" s="221"/>
      <c r="V158" s="221"/>
      <c r="W158" s="221"/>
      <c r="X158" s="221"/>
      <c r="Y158" s="221"/>
      <c r="Z158" s="221"/>
      <c r="AA158" s="221"/>
      <c r="AB158" s="221"/>
      <c r="AC158" s="221"/>
      <c r="AD158" s="221"/>
      <c r="AE158" s="221"/>
      <c r="AF158" s="221"/>
      <c r="AG158" s="221"/>
      <c r="AH158" s="221"/>
      <c r="AI158" s="221"/>
      <c r="AJ158" s="221"/>
      <c r="AK158" s="221"/>
      <c r="AL158" s="221"/>
      <c r="AM158" s="221"/>
      <c r="AN158" s="221"/>
      <c r="AO158" s="221"/>
      <c r="AP158" s="221"/>
      <c r="AQ158" s="221"/>
      <c r="AR158" s="221"/>
      <c r="AS158" s="221"/>
      <c r="AT158" s="221"/>
      <c r="AU158" s="221"/>
      <c r="AV158" s="221"/>
      <c r="AW158" s="221"/>
      <c r="AX158" s="221"/>
      <c r="AY158" s="221"/>
      <c r="AZ158" s="221"/>
      <c r="BA158" s="221"/>
      <c r="BB158" s="221"/>
    </row>
    <row r="159" spans="1:55" s="231" customFormat="1" x14ac:dyDescent="0.2">
      <c r="A159" s="308"/>
      <c r="B159" s="220" t="s">
        <v>650</v>
      </c>
      <c r="C159" s="232" t="s">
        <v>2313</v>
      </c>
      <c r="D159" s="221">
        <v>0.5</v>
      </c>
      <c r="E159" s="221">
        <v>0.5</v>
      </c>
      <c r="F159" s="221">
        <v>0.5</v>
      </c>
      <c r="G159" s="221">
        <v>0.5</v>
      </c>
      <c r="H159" s="221">
        <v>0.5</v>
      </c>
      <c r="I159" s="221">
        <v>0.5</v>
      </c>
      <c r="J159" s="221">
        <v>0.5</v>
      </c>
      <c r="K159" s="221">
        <v>0.5</v>
      </c>
      <c r="L159" s="221">
        <v>0.5</v>
      </c>
      <c r="M159" s="221">
        <v>0.5</v>
      </c>
      <c r="N159" s="221">
        <v>0.5</v>
      </c>
      <c r="O159" s="221">
        <v>0.5</v>
      </c>
      <c r="P159" s="221">
        <v>0.5</v>
      </c>
      <c r="Q159" s="221">
        <v>0.5</v>
      </c>
      <c r="R159" s="221">
        <v>0.5</v>
      </c>
      <c r="S159" s="221">
        <v>0.5</v>
      </c>
      <c r="T159" s="221">
        <v>0.5</v>
      </c>
      <c r="U159" s="221">
        <v>0.5</v>
      </c>
      <c r="V159" s="221">
        <v>0.5</v>
      </c>
      <c r="W159" s="221">
        <v>0.5</v>
      </c>
      <c r="X159" s="221">
        <v>0.5</v>
      </c>
      <c r="Y159" s="221">
        <v>0.5</v>
      </c>
      <c r="Z159" s="221">
        <v>0.5</v>
      </c>
      <c r="AA159" s="221">
        <v>0.5</v>
      </c>
      <c r="AB159" s="221">
        <v>0.5</v>
      </c>
      <c r="AC159" s="221">
        <v>0.5</v>
      </c>
      <c r="AD159" s="221">
        <v>0.5</v>
      </c>
      <c r="AE159" s="221">
        <v>0.5</v>
      </c>
      <c r="AF159" s="221">
        <v>0.5</v>
      </c>
      <c r="AG159" s="221">
        <v>0.5</v>
      </c>
      <c r="AH159" s="221">
        <v>0.5</v>
      </c>
      <c r="AI159" s="221">
        <v>0.5</v>
      </c>
      <c r="AJ159" s="221">
        <v>0.5</v>
      </c>
      <c r="AK159" s="221">
        <v>0.5</v>
      </c>
      <c r="AL159" s="221">
        <v>0.5</v>
      </c>
      <c r="AM159" s="221">
        <v>0.5</v>
      </c>
      <c r="AN159" s="221">
        <v>0.5</v>
      </c>
      <c r="AO159" s="221">
        <v>0.5</v>
      </c>
      <c r="AP159" s="221">
        <v>0.5</v>
      </c>
      <c r="AQ159" s="221">
        <v>0.5</v>
      </c>
      <c r="AR159" s="221">
        <v>0.5</v>
      </c>
      <c r="AS159" s="221">
        <v>0.5</v>
      </c>
      <c r="AT159" s="221">
        <v>0.5</v>
      </c>
      <c r="AU159" s="221">
        <v>0.5</v>
      </c>
      <c r="AV159" s="221">
        <v>0.5</v>
      </c>
      <c r="AW159" s="221">
        <v>0.5</v>
      </c>
      <c r="AX159" s="221">
        <v>0.5</v>
      </c>
      <c r="AY159" s="221">
        <v>0.5</v>
      </c>
      <c r="AZ159" s="221">
        <v>0.5</v>
      </c>
      <c r="BA159" s="221">
        <v>0.5</v>
      </c>
      <c r="BB159" s="221">
        <v>0.5</v>
      </c>
      <c r="BC159" s="304" t="s">
        <v>2318</v>
      </c>
    </row>
    <row r="160" spans="1:55" s="231" customFormat="1" x14ac:dyDescent="0.2">
      <c r="A160" s="308"/>
      <c r="B160" s="220" t="s">
        <v>651</v>
      </c>
      <c r="C160" s="232" t="s">
        <v>2313</v>
      </c>
      <c r="D160" s="221">
        <f>1-D159</f>
        <v>0.5</v>
      </c>
      <c r="E160" s="221">
        <f t="shared" ref="E160:BB160" si="7">1-E159</f>
        <v>0.5</v>
      </c>
      <c r="F160" s="221">
        <f t="shared" si="7"/>
        <v>0.5</v>
      </c>
      <c r="G160" s="221">
        <f t="shared" si="7"/>
        <v>0.5</v>
      </c>
      <c r="H160" s="221">
        <f t="shared" si="7"/>
        <v>0.5</v>
      </c>
      <c r="I160" s="221">
        <f t="shared" si="7"/>
        <v>0.5</v>
      </c>
      <c r="J160" s="221">
        <f t="shared" si="7"/>
        <v>0.5</v>
      </c>
      <c r="K160" s="221">
        <f t="shared" si="7"/>
        <v>0.5</v>
      </c>
      <c r="L160" s="221">
        <f t="shared" si="7"/>
        <v>0.5</v>
      </c>
      <c r="M160" s="221">
        <f t="shared" si="7"/>
        <v>0.5</v>
      </c>
      <c r="N160" s="221">
        <f t="shared" si="7"/>
        <v>0.5</v>
      </c>
      <c r="O160" s="221">
        <f t="shared" si="7"/>
        <v>0.5</v>
      </c>
      <c r="P160" s="221">
        <f t="shared" si="7"/>
        <v>0.5</v>
      </c>
      <c r="Q160" s="221">
        <f t="shared" si="7"/>
        <v>0.5</v>
      </c>
      <c r="R160" s="221">
        <f t="shared" si="7"/>
        <v>0.5</v>
      </c>
      <c r="S160" s="221">
        <f t="shared" si="7"/>
        <v>0.5</v>
      </c>
      <c r="T160" s="221">
        <f t="shared" si="7"/>
        <v>0.5</v>
      </c>
      <c r="U160" s="221">
        <f t="shared" si="7"/>
        <v>0.5</v>
      </c>
      <c r="V160" s="221">
        <f t="shared" si="7"/>
        <v>0.5</v>
      </c>
      <c r="W160" s="221">
        <f t="shared" si="7"/>
        <v>0.5</v>
      </c>
      <c r="X160" s="221">
        <f t="shared" si="7"/>
        <v>0.5</v>
      </c>
      <c r="Y160" s="221">
        <f t="shared" si="7"/>
        <v>0.5</v>
      </c>
      <c r="Z160" s="221">
        <f t="shared" si="7"/>
        <v>0.5</v>
      </c>
      <c r="AA160" s="221">
        <f t="shared" si="7"/>
        <v>0.5</v>
      </c>
      <c r="AB160" s="221">
        <f t="shared" si="7"/>
        <v>0.5</v>
      </c>
      <c r="AC160" s="221">
        <f t="shared" si="7"/>
        <v>0.5</v>
      </c>
      <c r="AD160" s="221">
        <f t="shared" si="7"/>
        <v>0.5</v>
      </c>
      <c r="AE160" s="221">
        <f t="shared" si="7"/>
        <v>0.5</v>
      </c>
      <c r="AF160" s="221">
        <f t="shared" si="7"/>
        <v>0.5</v>
      </c>
      <c r="AG160" s="221">
        <f t="shared" si="7"/>
        <v>0.5</v>
      </c>
      <c r="AH160" s="221">
        <f t="shared" si="7"/>
        <v>0.5</v>
      </c>
      <c r="AI160" s="221">
        <f t="shared" si="7"/>
        <v>0.5</v>
      </c>
      <c r="AJ160" s="221">
        <f t="shared" si="7"/>
        <v>0.5</v>
      </c>
      <c r="AK160" s="221">
        <f t="shared" si="7"/>
        <v>0.5</v>
      </c>
      <c r="AL160" s="221">
        <f t="shared" si="7"/>
        <v>0.5</v>
      </c>
      <c r="AM160" s="221">
        <f t="shared" si="7"/>
        <v>0.5</v>
      </c>
      <c r="AN160" s="221">
        <f t="shared" si="7"/>
        <v>0.5</v>
      </c>
      <c r="AO160" s="221">
        <f t="shared" si="7"/>
        <v>0.5</v>
      </c>
      <c r="AP160" s="221">
        <f t="shared" si="7"/>
        <v>0.5</v>
      </c>
      <c r="AQ160" s="221">
        <f t="shared" si="7"/>
        <v>0.5</v>
      </c>
      <c r="AR160" s="221">
        <f t="shared" si="7"/>
        <v>0.5</v>
      </c>
      <c r="AS160" s="221">
        <f t="shared" si="7"/>
        <v>0.5</v>
      </c>
      <c r="AT160" s="221">
        <f t="shared" si="7"/>
        <v>0.5</v>
      </c>
      <c r="AU160" s="221">
        <f t="shared" si="7"/>
        <v>0.5</v>
      </c>
      <c r="AV160" s="221">
        <f t="shared" si="7"/>
        <v>0.5</v>
      </c>
      <c r="AW160" s="221">
        <f t="shared" si="7"/>
        <v>0.5</v>
      </c>
      <c r="AX160" s="221">
        <f t="shared" si="7"/>
        <v>0.5</v>
      </c>
      <c r="AY160" s="221">
        <f t="shared" si="7"/>
        <v>0.5</v>
      </c>
      <c r="AZ160" s="221">
        <f t="shared" si="7"/>
        <v>0.5</v>
      </c>
      <c r="BA160" s="221">
        <f t="shared" si="7"/>
        <v>0.5</v>
      </c>
      <c r="BB160" s="221">
        <f t="shared" si="7"/>
        <v>0.5</v>
      </c>
      <c r="BC160" s="305"/>
    </row>
    <row r="161" spans="1:55" s="231" customFormat="1" x14ac:dyDescent="0.2">
      <c r="A161" s="308"/>
      <c r="B161" s="220"/>
      <c r="C161" s="220"/>
      <c r="D161" s="221"/>
      <c r="E161" s="221"/>
      <c r="F161" s="221"/>
      <c r="G161" s="221"/>
      <c r="H161" s="221"/>
      <c r="I161" s="221"/>
      <c r="J161" s="221"/>
      <c r="K161" s="221"/>
      <c r="L161" s="221"/>
      <c r="M161" s="221"/>
      <c r="N161" s="221"/>
      <c r="O161" s="221"/>
      <c r="P161" s="221"/>
      <c r="Q161" s="221"/>
      <c r="R161" s="221"/>
      <c r="S161" s="221"/>
      <c r="T161" s="221"/>
      <c r="U161" s="221"/>
      <c r="V161" s="221"/>
      <c r="W161" s="221"/>
      <c r="X161" s="221"/>
      <c r="Y161" s="221"/>
      <c r="Z161" s="221"/>
      <c r="AA161" s="221"/>
      <c r="AB161" s="221"/>
      <c r="AC161" s="221"/>
      <c r="AD161" s="221"/>
      <c r="AE161" s="221"/>
      <c r="AF161" s="221"/>
      <c r="AG161" s="221"/>
      <c r="AH161" s="221"/>
      <c r="AI161" s="221"/>
      <c r="AJ161" s="221"/>
      <c r="AK161" s="221"/>
      <c r="AL161" s="221"/>
      <c r="AM161" s="221"/>
      <c r="AN161" s="221"/>
      <c r="AO161" s="221"/>
      <c r="AP161" s="221"/>
      <c r="AQ161" s="221"/>
      <c r="AR161" s="221"/>
      <c r="AS161" s="221"/>
      <c r="AT161" s="221"/>
      <c r="AU161" s="221"/>
      <c r="AV161" s="221"/>
      <c r="AW161" s="221"/>
      <c r="AX161" s="221"/>
      <c r="AY161" s="221"/>
      <c r="AZ161" s="221"/>
      <c r="BA161" s="221"/>
      <c r="BB161" s="221"/>
    </row>
    <row r="162" spans="1:55" s="231" customFormat="1" x14ac:dyDescent="0.2">
      <c r="A162" s="308"/>
      <c r="B162" s="220" t="s">
        <v>656</v>
      </c>
      <c r="C162" s="232" t="s">
        <v>2313</v>
      </c>
      <c r="D162" s="221">
        <v>0.5</v>
      </c>
      <c r="E162" s="221">
        <v>0.5</v>
      </c>
      <c r="F162" s="221">
        <v>0.5</v>
      </c>
      <c r="G162" s="221">
        <v>0.5</v>
      </c>
      <c r="H162" s="221">
        <v>0.5</v>
      </c>
      <c r="I162" s="221">
        <v>0.5</v>
      </c>
      <c r="J162" s="221">
        <v>0.5</v>
      </c>
      <c r="K162" s="221">
        <v>0.5</v>
      </c>
      <c r="L162" s="221">
        <v>0.5</v>
      </c>
      <c r="M162" s="221">
        <v>0.5</v>
      </c>
      <c r="N162" s="221">
        <v>0.5</v>
      </c>
      <c r="O162" s="221">
        <v>0.5</v>
      </c>
      <c r="P162" s="221">
        <v>0.5</v>
      </c>
      <c r="Q162" s="221">
        <v>0.5</v>
      </c>
      <c r="R162" s="221">
        <v>0.5</v>
      </c>
      <c r="S162" s="221">
        <v>0.5</v>
      </c>
      <c r="T162" s="221">
        <v>0.5</v>
      </c>
      <c r="U162" s="221">
        <v>0.5</v>
      </c>
      <c r="V162" s="221">
        <v>0.5</v>
      </c>
      <c r="W162" s="221">
        <v>0.5</v>
      </c>
      <c r="X162" s="221">
        <v>0.5</v>
      </c>
      <c r="Y162" s="221">
        <v>0.5</v>
      </c>
      <c r="Z162" s="221">
        <v>0.5</v>
      </c>
      <c r="AA162" s="221">
        <v>0.5</v>
      </c>
      <c r="AB162" s="221">
        <v>0.5</v>
      </c>
      <c r="AC162" s="221">
        <v>0.5</v>
      </c>
      <c r="AD162" s="221">
        <v>0.5</v>
      </c>
      <c r="AE162" s="221">
        <v>0.5</v>
      </c>
      <c r="AF162" s="221">
        <v>0.5</v>
      </c>
      <c r="AG162" s="221">
        <v>0.5</v>
      </c>
      <c r="AH162" s="221">
        <v>0.5</v>
      </c>
      <c r="AI162" s="221">
        <v>0.5</v>
      </c>
      <c r="AJ162" s="221">
        <v>0.5</v>
      </c>
      <c r="AK162" s="221">
        <v>0.5</v>
      </c>
      <c r="AL162" s="221">
        <v>0.5</v>
      </c>
      <c r="AM162" s="221">
        <v>0.5</v>
      </c>
      <c r="AN162" s="221">
        <v>0.5</v>
      </c>
      <c r="AO162" s="221">
        <v>0.5</v>
      </c>
      <c r="AP162" s="221">
        <v>0.5</v>
      </c>
      <c r="AQ162" s="221">
        <v>0.5</v>
      </c>
      <c r="AR162" s="221">
        <v>0.5</v>
      </c>
      <c r="AS162" s="221">
        <v>0.5</v>
      </c>
      <c r="AT162" s="221">
        <v>0.5</v>
      </c>
      <c r="AU162" s="221">
        <v>0.5</v>
      </c>
      <c r="AV162" s="221">
        <v>0.5</v>
      </c>
      <c r="AW162" s="221">
        <v>0.5</v>
      </c>
      <c r="AX162" s="221">
        <v>0.5</v>
      </c>
      <c r="AY162" s="221">
        <v>0.5</v>
      </c>
      <c r="AZ162" s="221">
        <v>0.5</v>
      </c>
      <c r="BA162" s="221">
        <v>0.5</v>
      </c>
      <c r="BB162" s="221">
        <v>0.5</v>
      </c>
      <c r="BC162" s="304" t="s">
        <v>2318</v>
      </c>
    </row>
    <row r="163" spans="1:55" s="231" customFormat="1" x14ac:dyDescent="0.2">
      <c r="A163" s="308"/>
      <c r="B163" s="220" t="s">
        <v>657</v>
      </c>
      <c r="C163" s="232" t="s">
        <v>2313</v>
      </c>
      <c r="D163" s="221">
        <f>1-D162</f>
        <v>0.5</v>
      </c>
      <c r="E163" s="221">
        <f t="shared" ref="E163:BB163" si="8">1-E162</f>
        <v>0.5</v>
      </c>
      <c r="F163" s="221">
        <f t="shared" si="8"/>
        <v>0.5</v>
      </c>
      <c r="G163" s="221">
        <f t="shared" si="8"/>
        <v>0.5</v>
      </c>
      <c r="H163" s="221">
        <f t="shared" si="8"/>
        <v>0.5</v>
      </c>
      <c r="I163" s="221">
        <f t="shared" si="8"/>
        <v>0.5</v>
      </c>
      <c r="J163" s="221">
        <f t="shared" si="8"/>
        <v>0.5</v>
      </c>
      <c r="K163" s="221">
        <f t="shared" si="8"/>
        <v>0.5</v>
      </c>
      <c r="L163" s="221">
        <f t="shared" si="8"/>
        <v>0.5</v>
      </c>
      <c r="M163" s="221">
        <f t="shared" si="8"/>
        <v>0.5</v>
      </c>
      <c r="N163" s="221">
        <f t="shared" si="8"/>
        <v>0.5</v>
      </c>
      <c r="O163" s="221">
        <f t="shared" si="8"/>
        <v>0.5</v>
      </c>
      <c r="P163" s="221">
        <f t="shared" si="8"/>
        <v>0.5</v>
      </c>
      <c r="Q163" s="221">
        <f t="shared" si="8"/>
        <v>0.5</v>
      </c>
      <c r="R163" s="221">
        <f t="shared" si="8"/>
        <v>0.5</v>
      </c>
      <c r="S163" s="221">
        <f t="shared" si="8"/>
        <v>0.5</v>
      </c>
      <c r="T163" s="221">
        <f t="shared" si="8"/>
        <v>0.5</v>
      </c>
      <c r="U163" s="221">
        <f t="shared" si="8"/>
        <v>0.5</v>
      </c>
      <c r="V163" s="221">
        <f t="shared" si="8"/>
        <v>0.5</v>
      </c>
      <c r="W163" s="221">
        <f t="shared" si="8"/>
        <v>0.5</v>
      </c>
      <c r="X163" s="221">
        <f t="shared" si="8"/>
        <v>0.5</v>
      </c>
      <c r="Y163" s="221">
        <f t="shared" si="8"/>
        <v>0.5</v>
      </c>
      <c r="Z163" s="221">
        <f t="shared" si="8"/>
        <v>0.5</v>
      </c>
      <c r="AA163" s="221">
        <f t="shared" si="8"/>
        <v>0.5</v>
      </c>
      <c r="AB163" s="221">
        <f t="shared" si="8"/>
        <v>0.5</v>
      </c>
      <c r="AC163" s="221">
        <f t="shared" si="8"/>
        <v>0.5</v>
      </c>
      <c r="AD163" s="221">
        <f t="shared" si="8"/>
        <v>0.5</v>
      </c>
      <c r="AE163" s="221">
        <f t="shared" si="8"/>
        <v>0.5</v>
      </c>
      <c r="AF163" s="221">
        <f t="shared" si="8"/>
        <v>0.5</v>
      </c>
      <c r="AG163" s="221">
        <f t="shared" si="8"/>
        <v>0.5</v>
      </c>
      <c r="AH163" s="221">
        <f t="shared" si="8"/>
        <v>0.5</v>
      </c>
      <c r="AI163" s="221">
        <f t="shared" si="8"/>
        <v>0.5</v>
      </c>
      <c r="AJ163" s="221">
        <f t="shared" si="8"/>
        <v>0.5</v>
      </c>
      <c r="AK163" s="221">
        <f t="shared" si="8"/>
        <v>0.5</v>
      </c>
      <c r="AL163" s="221">
        <f t="shared" si="8"/>
        <v>0.5</v>
      </c>
      <c r="AM163" s="221">
        <f t="shared" si="8"/>
        <v>0.5</v>
      </c>
      <c r="AN163" s="221">
        <f t="shared" si="8"/>
        <v>0.5</v>
      </c>
      <c r="AO163" s="221">
        <f t="shared" si="8"/>
        <v>0.5</v>
      </c>
      <c r="AP163" s="221">
        <f t="shared" si="8"/>
        <v>0.5</v>
      </c>
      <c r="AQ163" s="221">
        <f t="shared" si="8"/>
        <v>0.5</v>
      </c>
      <c r="AR163" s="221">
        <f t="shared" si="8"/>
        <v>0.5</v>
      </c>
      <c r="AS163" s="221">
        <f t="shared" si="8"/>
        <v>0.5</v>
      </c>
      <c r="AT163" s="221">
        <f t="shared" si="8"/>
        <v>0.5</v>
      </c>
      <c r="AU163" s="221">
        <f t="shared" si="8"/>
        <v>0.5</v>
      </c>
      <c r="AV163" s="221">
        <f t="shared" si="8"/>
        <v>0.5</v>
      </c>
      <c r="AW163" s="221">
        <f t="shared" si="8"/>
        <v>0.5</v>
      </c>
      <c r="AX163" s="221">
        <f t="shared" si="8"/>
        <v>0.5</v>
      </c>
      <c r="AY163" s="221">
        <f t="shared" si="8"/>
        <v>0.5</v>
      </c>
      <c r="AZ163" s="221">
        <f t="shared" si="8"/>
        <v>0.5</v>
      </c>
      <c r="BA163" s="221">
        <f t="shared" si="8"/>
        <v>0.5</v>
      </c>
      <c r="BB163" s="221">
        <f t="shared" si="8"/>
        <v>0.5</v>
      </c>
      <c r="BC163" s="305"/>
    </row>
    <row r="164" spans="1:55" s="231" customFormat="1" x14ac:dyDescent="0.2">
      <c r="A164" s="308"/>
      <c r="B164" s="220"/>
      <c r="C164" s="220"/>
      <c r="D164" s="221"/>
      <c r="E164" s="221"/>
      <c r="F164" s="221"/>
      <c r="G164" s="221"/>
      <c r="H164" s="221"/>
      <c r="I164" s="221"/>
      <c r="J164" s="221"/>
      <c r="K164" s="221"/>
      <c r="L164" s="221"/>
      <c r="M164" s="221"/>
      <c r="N164" s="221"/>
      <c r="O164" s="221"/>
      <c r="P164" s="221"/>
      <c r="Q164" s="221"/>
      <c r="R164" s="221"/>
      <c r="S164" s="221"/>
      <c r="T164" s="221"/>
      <c r="U164" s="221"/>
      <c r="V164" s="221"/>
      <c r="W164" s="221"/>
      <c r="X164" s="221"/>
      <c r="Y164" s="221"/>
      <c r="Z164" s="221"/>
      <c r="AA164" s="221"/>
      <c r="AB164" s="221"/>
      <c r="AC164" s="221"/>
      <c r="AD164" s="221"/>
      <c r="AE164" s="221"/>
      <c r="AF164" s="221"/>
      <c r="AG164" s="221"/>
      <c r="AH164" s="221"/>
      <c r="AI164" s="221"/>
      <c r="AJ164" s="221"/>
      <c r="AK164" s="221"/>
      <c r="AL164" s="221"/>
      <c r="AM164" s="221"/>
      <c r="AN164" s="221"/>
      <c r="AO164" s="221"/>
      <c r="AP164" s="221"/>
      <c r="AQ164" s="221"/>
      <c r="AR164" s="221"/>
      <c r="AS164" s="221"/>
      <c r="AT164" s="221"/>
      <c r="AU164" s="221"/>
      <c r="AV164" s="221"/>
      <c r="AW164" s="221"/>
      <c r="AX164" s="221"/>
      <c r="AY164" s="221"/>
      <c r="AZ164" s="221"/>
      <c r="BA164" s="221"/>
      <c r="BB164" s="221"/>
    </row>
    <row r="165" spans="1:55" s="231" customFormat="1" x14ac:dyDescent="0.2">
      <c r="A165" s="308"/>
      <c r="B165" s="220" t="s">
        <v>661</v>
      </c>
      <c r="C165" s="232" t="s">
        <v>2313</v>
      </c>
      <c r="D165" s="233">
        <f>1/3</f>
        <v>0.33333333333333331</v>
      </c>
      <c r="E165" s="233">
        <f t="shared" ref="E165:BB166" si="9">1/3</f>
        <v>0.33333333333333331</v>
      </c>
      <c r="F165" s="233">
        <f t="shared" si="9"/>
        <v>0.33333333333333331</v>
      </c>
      <c r="G165" s="233">
        <f t="shared" si="9"/>
        <v>0.33333333333333331</v>
      </c>
      <c r="H165" s="233">
        <f t="shared" si="9"/>
        <v>0.33333333333333331</v>
      </c>
      <c r="I165" s="233">
        <f t="shared" si="9"/>
        <v>0.33333333333333331</v>
      </c>
      <c r="J165" s="233">
        <f t="shared" si="9"/>
        <v>0.33333333333333331</v>
      </c>
      <c r="K165" s="233">
        <f t="shared" si="9"/>
        <v>0.33333333333333331</v>
      </c>
      <c r="L165" s="233">
        <f t="shared" si="9"/>
        <v>0.33333333333333331</v>
      </c>
      <c r="M165" s="233">
        <f t="shared" si="9"/>
        <v>0.33333333333333331</v>
      </c>
      <c r="N165" s="233">
        <f t="shared" si="9"/>
        <v>0.33333333333333331</v>
      </c>
      <c r="O165" s="233">
        <f t="shared" si="9"/>
        <v>0.33333333333333331</v>
      </c>
      <c r="P165" s="233">
        <f t="shared" si="9"/>
        <v>0.33333333333333331</v>
      </c>
      <c r="Q165" s="233">
        <f t="shared" si="9"/>
        <v>0.33333333333333331</v>
      </c>
      <c r="R165" s="233">
        <f t="shared" si="9"/>
        <v>0.33333333333333331</v>
      </c>
      <c r="S165" s="233">
        <f t="shared" si="9"/>
        <v>0.33333333333333331</v>
      </c>
      <c r="T165" s="233">
        <f t="shared" si="9"/>
        <v>0.33333333333333331</v>
      </c>
      <c r="U165" s="233">
        <f t="shared" si="9"/>
        <v>0.33333333333333331</v>
      </c>
      <c r="V165" s="233">
        <f t="shared" si="9"/>
        <v>0.33333333333333331</v>
      </c>
      <c r="W165" s="233">
        <f t="shared" si="9"/>
        <v>0.33333333333333331</v>
      </c>
      <c r="X165" s="233">
        <f t="shared" si="9"/>
        <v>0.33333333333333331</v>
      </c>
      <c r="Y165" s="233">
        <f t="shared" si="9"/>
        <v>0.33333333333333331</v>
      </c>
      <c r="Z165" s="233">
        <f t="shared" si="9"/>
        <v>0.33333333333333331</v>
      </c>
      <c r="AA165" s="233">
        <f t="shared" si="9"/>
        <v>0.33333333333333331</v>
      </c>
      <c r="AB165" s="233">
        <f t="shared" si="9"/>
        <v>0.33333333333333331</v>
      </c>
      <c r="AC165" s="233">
        <f t="shared" si="9"/>
        <v>0.33333333333333331</v>
      </c>
      <c r="AD165" s="233">
        <f t="shared" si="9"/>
        <v>0.33333333333333331</v>
      </c>
      <c r="AE165" s="233">
        <f t="shared" si="9"/>
        <v>0.33333333333333331</v>
      </c>
      <c r="AF165" s="233">
        <f t="shared" si="9"/>
        <v>0.33333333333333331</v>
      </c>
      <c r="AG165" s="233">
        <f t="shared" si="9"/>
        <v>0.33333333333333331</v>
      </c>
      <c r="AH165" s="233">
        <f t="shared" si="9"/>
        <v>0.33333333333333331</v>
      </c>
      <c r="AI165" s="233">
        <f t="shared" si="9"/>
        <v>0.33333333333333331</v>
      </c>
      <c r="AJ165" s="233">
        <f t="shared" si="9"/>
        <v>0.33333333333333331</v>
      </c>
      <c r="AK165" s="233">
        <f t="shared" si="9"/>
        <v>0.33333333333333331</v>
      </c>
      <c r="AL165" s="233">
        <f t="shared" si="9"/>
        <v>0.33333333333333331</v>
      </c>
      <c r="AM165" s="233">
        <f t="shared" si="9"/>
        <v>0.33333333333333331</v>
      </c>
      <c r="AN165" s="233">
        <f t="shared" si="9"/>
        <v>0.33333333333333331</v>
      </c>
      <c r="AO165" s="233">
        <f t="shared" si="9"/>
        <v>0.33333333333333331</v>
      </c>
      <c r="AP165" s="233">
        <f t="shared" si="9"/>
        <v>0.33333333333333331</v>
      </c>
      <c r="AQ165" s="233">
        <f t="shared" si="9"/>
        <v>0.33333333333333331</v>
      </c>
      <c r="AR165" s="233">
        <f t="shared" si="9"/>
        <v>0.33333333333333331</v>
      </c>
      <c r="AS165" s="233">
        <f t="shared" si="9"/>
        <v>0.33333333333333331</v>
      </c>
      <c r="AT165" s="233">
        <f t="shared" si="9"/>
        <v>0.33333333333333331</v>
      </c>
      <c r="AU165" s="233">
        <f t="shared" si="9"/>
        <v>0.33333333333333331</v>
      </c>
      <c r="AV165" s="233">
        <f t="shared" si="9"/>
        <v>0.33333333333333331</v>
      </c>
      <c r="AW165" s="233">
        <f t="shared" si="9"/>
        <v>0.33333333333333331</v>
      </c>
      <c r="AX165" s="233">
        <f t="shared" si="9"/>
        <v>0.33333333333333331</v>
      </c>
      <c r="AY165" s="233">
        <f t="shared" si="9"/>
        <v>0.33333333333333331</v>
      </c>
      <c r="AZ165" s="233">
        <f t="shared" si="9"/>
        <v>0.33333333333333331</v>
      </c>
      <c r="BA165" s="233">
        <f t="shared" si="9"/>
        <v>0.33333333333333331</v>
      </c>
      <c r="BB165" s="233">
        <f t="shared" si="9"/>
        <v>0.33333333333333331</v>
      </c>
      <c r="BC165" s="304" t="s">
        <v>2318</v>
      </c>
    </row>
    <row r="166" spans="1:55" s="231" customFormat="1" x14ac:dyDescent="0.2">
      <c r="A166" s="308"/>
      <c r="B166" s="220" t="s">
        <v>662</v>
      </c>
      <c r="C166" s="232" t="s">
        <v>2313</v>
      </c>
      <c r="D166" s="233">
        <f>1/3</f>
        <v>0.33333333333333331</v>
      </c>
      <c r="E166" s="233">
        <f t="shared" si="9"/>
        <v>0.33333333333333331</v>
      </c>
      <c r="F166" s="233">
        <f t="shared" si="9"/>
        <v>0.33333333333333331</v>
      </c>
      <c r="G166" s="233">
        <f t="shared" si="9"/>
        <v>0.33333333333333331</v>
      </c>
      <c r="H166" s="233">
        <f t="shared" si="9"/>
        <v>0.33333333333333331</v>
      </c>
      <c r="I166" s="233">
        <f t="shared" si="9"/>
        <v>0.33333333333333331</v>
      </c>
      <c r="J166" s="233">
        <f t="shared" si="9"/>
        <v>0.33333333333333331</v>
      </c>
      <c r="K166" s="233">
        <f t="shared" si="9"/>
        <v>0.33333333333333331</v>
      </c>
      <c r="L166" s="233">
        <f t="shared" si="9"/>
        <v>0.33333333333333331</v>
      </c>
      <c r="M166" s="233">
        <f t="shared" si="9"/>
        <v>0.33333333333333331</v>
      </c>
      <c r="N166" s="233">
        <f t="shared" si="9"/>
        <v>0.33333333333333331</v>
      </c>
      <c r="O166" s="233">
        <f t="shared" si="9"/>
        <v>0.33333333333333331</v>
      </c>
      <c r="P166" s="233">
        <f t="shared" si="9"/>
        <v>0.33333333333333331</v>
      </c>
      <c r="Q166" s="233">
        <f t="shared" si="9"/>
        <v>0.33333333333333331</v>
      </c>
      <c r="R166" s="233">
        <f t="shared" si="9"/>
        <v>0.33333333333333331</v>
      </c>
      <c r="S166" s="233">
        <f t="shared" si="9"/>
        <v>0.33333333333333331</v>
      </c>
      <c r="T166" s="233">
        <f t="shared" si="9"/>
        <v>0.33333333333333331</v>
      </c>
      <c r="U166" s="233">
        <f t="shared" si="9"/>
        <v>0.33333333333333331</v>
      </c>
      <c r="V166" s="233">
        <f t="shared" si="9"/>
        <v>0.33333333333333331</v>
      </c>
      <c r="W166" s="233">
        <f t="shared" si="9"/>
        <v>0.33333333333333331</v>
      </c>
      <c r="X166" s="233">
        <f t="shared" si="9"/>
        <v>0.33333333333333331</v>
      </c>
      <c r="Y166" s="233">
        <f t="shared" si="9"/>
        <v>0.33333333333333331</v>
      </c>
      <c r="Z166" s="233">
        <f t="shared" si="9"/>
        <v>0.33333333333333331</v>
      </c>
      <c r="AA166" s="233">
        <f t="shared" si="9"/>
        <v>0.33333333333333331</v>
      </c>
      <c r="AB166" s="233">
        <f t="shared" si="9"/>
        <v>0.33333333333333331</v>
      </c>
      <c r="AC166" s="233">
        <f t="shared" si="9"/>
        <v>0.33333333333333331</v>
      </c>
      <c r="AD166" s="233">
        <f t="shared" si="9"/>
        <v>0.33333333333333331</v>
      </c>
      <c r="AE166" s="233">
        <f t="shared" si="9"/>
        <v>0.33333333333333331</v>
      </c>
      <c r="AF166" s="233">
        <f t="shared" si="9"/>
        <v>0.33333333333333331</v>
      </c>
      <c r="AG166" s="233">
        <f t="shared" si="9"/>
        <v>0.33333333333333331</v>
      </c>
      <c r="AH166" s="233">
        <f t="shared" si="9"/>
        <v>0.33333333333333331</v>
      </c>
      <c r="AI166" s="233">
        <f t="shared" si="9"/>
        <v>0.33333333333333331</v>
      </c>
      <c r="AJ166" s="233">
        <f t="shared" si="9"/>
        <v>0.33333333333333331</v>
      </c>
      <c r="AK166" s="233">
        <f t="shared" si="9"/>
        <v>0.33333333333333331</v>
      </c>
      <c r="AL166" s="233">
        <f t="shared" si="9"/>
        <v>0.33333333333333331</v>
      </c>
      <c r="AM166" s="233">
        <f t="shared" si="9"/>
        <v>0.33333333333333331</v>
      </c>
      <c r="AN166" s="233">
        <f t="shared" si="9"/>
        <v>0.33333333333333331</v>
      </c>
      <c r="AO166" s="233">
        <f t="shared" si="9"/>
        <v>0.33333333333333331</v>
      </c>
      <c r="AP166" s="233">
        <f t="shared" si="9"/>
        <v>0.33333333333333331</v>
      </c>
      <c r="AQ166" s="233">
        <f t="shared" si="9"/>
        <v>0.33333333333333331</v>
      </c>
      <c r="AR166" s="233">
        <f t="shared" si="9"/>
        <v>0.33333333333333331</v>
      </c>
      <c r="AS166" s="233">
        <f t="shared" si="9"/>
        <v>0.33333333333333331</v>
      </c>
      <c r="AT166" s="233">
        <f t="shared" si="9"/>
        <v>0.33333333333333331</v>
      </c>
      <c r="AU166" s="233">
        <f t="shared" si="9"/>
        <v>0.33333333333333331</v>
      </c>
      <c r="AV166" s="233">
        <f t="shared" si="9"/>
        <v>0.33333333333333331</v>
      </c>
      <c r="AW166" s="233">
        <f t="shared" si="9"/>
        <v>0.33333333333333331</v>
      </c>
      <c r="AX166" s="233">
        <f t="shared" si="9"/>
        <v>0.33333333333333331</v>
      </c>
      <c r="AY166" s="233">
        <f t="shared" si="9"/>
        <v>0.33333333333333331</v>
      </c>
      <c r="AZ166" s="233">
        <f t="shared" si="9"/>
        <v>0.33333333333333331</v>
      </c>
      <c r="BA166" s="233">
        <f t="shared" si="9"/>
        <v>0.33333333333333331</v>
      </c>
      <c r="BB166" s="233">
        <f t="shared" si="9"/>
        <v>0.33333333333333331</v>
      </c>
      <c r="BC166" s="305"/>
    </row>
    <row r="167" spans="1:55" s="231" customFormat="1" x14ac:dyDescent="0.2">
      <c r="A167" s="308"/>
      <c r="B167" s="220" t="s">
        <v>663</v>
      </c>
      <c r="C167" s="232" t="s">
        <v>2313</v>
      </c>
      <c r="D167" s="233">
        <f>1-SUM(D165:D166)</f>
        <v>0.33333333333333337</v>
      </c>
      <c r="E167" s="233">
        <f t="shared" ref="E167:BB167" si="10">1-SUM(E165:E166)</f>
        <v>0.33333333333333337</v>
      </c>
      <c r="F167" s="233">
        <f t="shared" si="10"/>
        <v>0.33333333333333337</v>
      </c>
      <c r="G167" s="233">
        <f t="shared" si="10"/>
        <v>0.33333333333333337</v>
      </c>
      <c r="H167" s="233">
        <f t="shared" si="10"/>
        <v>0.33333333333333337</v>
      </c>
      <c r="I167" s="233">
        <f t="shared" si="10"/>
        <v>0.33333333333333337</v>
      </c>
      <c r="J167" s="233">
        <f t="shared" si="10"/>
        <v>0.33333333333333337</v>
      </c>
      <c r="K167" s="233">
        <f t="shared" si="10"/>
        <v>0.33333333333333337</v>
      </c>
      <c r="L167" s="233">
        <f t="shared" si="10"/>
        <v>0.33333333333333337</v>
      </c>
      <c r="M167" s="233">
        <f t="shared" si="10"/>
        <v>0.33333333333333337</v>
      </c>
      <c r="N167" s="233">
        <f t="shared" si="10"/>
        <v>0.33333333333333337</v>
      </c>
      <c r="O167" s="233">
        <f t="shared" si="10"/>
        <v>0.33333333333333337</v>
      </c>
      <c r="P167" s="233">
        <f t="shared" si="10"/>
        <v>0.33333333333333337</v>
      </c>
      <c r="Q167" s="233">
        <f t="shared" si="10"/>
        <v>0.33333333333333337</v>
      </c>
      <c r="R167" s="233">
        <f t="shared" si="10"/>
        <v>0.33333333333333337</v>
      </c>
      <c r="S167" s="233">
        <f t="shared" si="10"/>
        <v>0.33333333333333337</v>
      </c>
      <c r="T167" s="233">
        <f t="shared" si="10"/>
        <v>0.33333333333333337</v>
      </c>
      <c r="U167" s="233">
        <f t="shared" si="10"/>
        <v>0.33333333333333337</v>
      </c>
      <c r="V167" s="233">
        <f t="shared" si="10"/>
        <v>0.33333333333333337</v>
      </c>
      <c r="W167" s="233">
        <f t="shared" si="10"/>
        <v>0.33333333333333337</v>
      </c>
      <c r="X167" s="233">
        <f t="shared" si="10"/>
        <v>0.33333333333333337</v>
      </c>
      <c r="Y167" s="233">
        <f t="shared" si="10"/>
        <v>0.33333333333333337</v>
      </c>
      <c r="Z167" s="233">
        <f t="shared" si="10"/>
        <v>0.33333333333333337</v>
      </c>
      <c r="AA167" s="233">
        <f t="shared" si="10"/>
        <v>0.33333333333333337</v>
      </c>
      <c r="AB167" s="233">
        <f t="shared" si="10"/>
        <v>0.33333333333333337</v>
      </c>
      <c r="AC167" s="233">
        <f t="shared" si="10"/>
        <v>0.33333333333333337</v>
      </c>
      <c r="AD167" s="233">
        <f t="shared" si="10"/>
        <v>0.33333333333333337</v>
      </c>
      <c r="AE167" s="233">
        <f t="shared" si="10"/>
        <v>0.33333333333333337</v>
      </c>
      <c r="AF167" s="233">
        <f t="shared" si="10"/>
        <v>0.33333333333333337</v>
      </c>
      <c r="AG167" s="233">
        <f t="shared" si="10"/>
        <v>0.33333333333333337</v>
      </c>
      <c r="AH167" s="233">
        <f t="shared" si="10"/>
        <v>0.33333333333333337</v>
      </c>
      <c r="AI167" s="233">
        <f t="shared" si="10"/>
        <v>0.33333333333333337</v>
      </c>
      <c r="AJ167" s="233">
        <f t="shared" si="10"/>
        <v>0.33333333333333337</v>
      </c>
      <c r="AK167" s="233">
        <f t="shared" si="10"/>
        <v>0.33333333333333337</v>
      </c>
      <c r="AL167" s="233">
        <f t="shared" si="10"/>
        <v>0.33333333333333337</v>
      </c>
      <c r="AM167" s="233">
        <f t="shared" si="10"/>
        <v>0.33333333333333337</v>
      </c>
      <c r="AN167" s="233">
        <f t="shared" si="10"/>
        <v>0.33333333333333337</v>
      </c>
      <c r="AO167" s="233">
        <f t="shared" si="10"/>
        <v>0.33333333333333337</v>
      </c>
      <c r="AP167" s="233">
        <f t="shared" si="10"/>
        <v>0.33333333333333337</v>
      </c>
      <c r="AQ167" s="233">
        <f t="shared" si="10"/>
        <v>0.33333333333333337</v>
      </c>
      <c r="AR167" s="233">
        <f t="shared" si="10"/>
        <v>0.33333333333333337</v>
      </c>
      <c r="AS167" s="233">
        <f t="shared" si="10"/>
        <v>0.33333333333333337</v>
      </c>
      <c r="AT167" s="233">
        <f t="shared" si="10"/>
        <v>0.33333333333333337</v>
      </c>
      <c r="AU167" s="233">
        <f t="shared" si="10"/>
        <v>0.33333333333333337</v>
      </c>
      <c r="AV167" s="233">
        <f t="shared" si="10"/>
        <v>0.33333333333333337</v>
      </c>
      <c r="AW167" s="233">
        <f t="shared" si="10"/>
        <v>0.33333333333333337</v>
      </c>
      <c r="AX167" s="233">
        <f t="shared" si="10"/>
        <v>0.33333333333333337</v>
      </c>
      <c r="AY167" s="233">
        <f t="shared" si="10"/>
        <v>0.33333333333333337</v>
      </c>
      <c r="AZ167" s="233">
        <f t="shared" si="10"/>
        <v>0.33333333333333337</v>
      </c>
      <c r="BA167" s="233">
        <f t="shared" si="10"/>
        <v>0.33333333333333337</v>
      </c>
      <c r="BB167" s="233">
        <f t="shared" si="10"/>
        <v>0.33333333333333337</v>
      </c>
      <c r="BC167" s="306"/>
    </row>
    <row r="168" spans="1:55" s="231" customFormat="1" x14ac:dyDescent="0.2">
      <c r="A168" s="308"/>
      <c r="B168" s="220"/>
      <c r="C168" s="220"/>
      <c r="D168" s="221"/>
      <c r="E168" s="221"/>
      <c r="F168" s="221"/>
      <c r="G168" s="221"/>
      <c r="H168" s="221"/>
      <c r="I168" s="221"/>
      <c r="J168" s="221"/>
      <c r="K168" s="221"/>
      <c r="L168" s="221"/>
      <c r="M168" s="221"/>
      <c r="N168" s="221"/>
      <c r="O168" s="221"/>
      <c r="P168" s="221"/>
      <c r="Q168" s="221"/>
      <c r="R168" s="221"/>
      <c r="S168" s="221"/>
      <c r="T168" s="221"/>
      <c r="U168" s="221"/>
      <c r="V168" s="221"/>
      <c r="W168" s="221"/>
      <c r="X168" s="221"/>
      <c r="Y168" s="221"/>
      <c r="Z168" s="221"/>
      <c r="AA168" s="221"/>
      <c r="AB168" s="221"/>
      <c r="AC168" s="221"/>
      <c r="AD168" s="221"/>
      <c r="AE168" s="221"/>
      <c r="AF168" s="221"/>
      <c r="AG168" s="221"/>
      <c r="AH168" s="221"/>
      <c r="AI168" s="221"/>
      <c r="AJ168" s="221"/>
      <c r="AK168" s="221"/>
      <c r="AL168" s="221"/>
      <c r="AM168" s="221"/>
      <c r="AN168" s="221"/>
      <c r="AO168" s="221"/>
      <c r="AP168" s="221"/>
      <c r="AQ168" s="221"/>
      <c r="AR168" s="221"/>
      <c r="AS168" s="221"/>
      <c r="AT168" s="221"/>
      <c r="AU168" s="221"/>
      <c r="AV168" s="221"/>
      <c r="AW168" s="221"/>
      <c r="AX168" s="221"/>
      <c r="AY168" s="221"/>
      <c r="AZ168" s="221"/>
      <c r="BA168" s="221"/>
      <c r="BB168" s="221"/>
    </row>
    <row r="169" spans="1:55" s="231" customFormat="1" x14ac:dyDescent="0.2">
      <c r="A169" s="308"/>
      <c r="B169" s="220" t="s">
        <v>665</v>
      </c>
      <c r="C169" s="232" t="s">
        <v>2313</v>
      </c>
      <c r="D169" s="233">
        <f>1/3</f>
        <v>0.33333333333333331</v>
      </c>
      <c r="E169" s="233">
        <f t="shared" ref="E169:BB170" si="11">1/3</f>
        <v>0.33333333333333331</v>
      </c>
      <c r="F169" s="233">
        <f t="shared" si="11"/>
        <v>0.33333333333333331</v>
      </c>
      <c r="G169" s="233">
        <f t="shared" si="11"/>
        <v>0.33333333333333331</v>
      </c>
      <c r="H169" s="233">
        <f t="shared" si="11"/>
        <v>0.33333333333333331</v>
      </c>
      <c r="I169" s="233">
        <f t="shared" si="11"/>
        <v>0.33333333333333331</v>
      </c>
      <c r="J169" s="233">
        <f t="shared" si="11"/>
        <v>0.33333333333333331</v>
      </c>
      <c r="K169" s="233">
        <f t="shared" si="11"/>
        <v>0.33333333333333331</v>
      </c>
      <c r="L169" s="233">
        <f t="shared" si="11"/>
        <v>0.33333333333333331</v>
      </c>
      <c r="M169" s="233">
        <f t="shared" si="11"/>
        <v>0.33333333333333331</v>
      </c>
      <c r="N169" s="233">
        <f t="shared" si="11"/>
        <v>0.33333333333333331</v>
      </c>
      <c r="O169" s="233">
        <f t="shared" si="11"/>
        <v>0.33333333333333331</v>
      </c>
      <c r="P169" s="233">
        <f t="shared" si="11"/>
        <v>0.33333333333333331</v>
      </c>
      <c r="Q169" s="233">
        <f t="shared" si="11"/>
        <v>0.33333333333333331</v>
      </c>
      <c r="R169" s="233">
        <f t="shared" si="11"/>
        <v>0.33333333333333331</v>
      </c>
      <c r="S169" s="233">
        <f t="shared" si="11"/>
        <v>0.33333333333333331</v>
      </c>
      <c r="T169" s="233">
        <f t="shared" si="11"/>
        <v>0.33333333333333331</v>
      </c>
      <c r="U169" s="233">
        <f t="shared" si="11"/>
        <v>0.33333333333333331</v>
      </c>
      <c r="V169" s="233">
        <f t="shared" si="11"/>
        <v>0.33333333333333331</v>
      </c>
      <c r="W169" s="233">
        <f t="shared" si="11"/>
        <v>0.33333333333333331</v>
      </c>
      <c r="X169" s="233">
        <f t="shared" si="11"/>
        <v>0.33333333333333331</v>
      </c>
      <c r="Y169" s="233">
        <f t="shared" si="11"/>
        <v>0.33333333333333331</v>
      </c>
      <c r="Z169" s="233">
        <f t="shared" si="11"/>
        <v>0.33333333333333331</v>
      </c>
      <c r="AA169" s="233">
        <f t="shared" si="11"/>
        <v>0.33333333333333331</v>
      </c>
      <c r="AB169" s="233">
        <f t="shared" si="11"/>
        <v>0.33333333333333331</v>
      </c>
      <c r="AC169" s="233">
        <f t="shared" si="11"/>
        <v>0.33333333333333331</v>
      </c>
      <c r="AD169" s="233">
        <f t="shared" si="11"/>
        <v>0.33333333333333331</v>
      </c>
      <c r="AE169" s="233">
        <f t="shared" si="11"/>
        <v>0.33333333333333331</v>
      </c>
      <c r="AF169" s="233">
        <f t="shared" si="11"/>
        <v>0.33333333333333331</v>
      </c>
      <c r="AG169" s="233">
        <f t="shared" si="11"/>
        <v>0.33333333333333331</v>
      </c>
      <c r="AH169" s="233">
        <f t="shared" si="11"/>
        <v>0.33333333333333331</v>
      </c>
      <c r="AI169" s="233">
        <f t="shared" si="11"/>
        <v>0.33333333333333331</v>
      </c>
      <c r="AJ169" s="233">
        <f t="shared" si="11"/>
        <v>0.33333333333333331</v>
      </c>
      <c r="AK169" s="233">
        <f t="shared" si="11"/>
        <v>0.33333333333333331</v>
      </c>
      <c r="AL169" s="233">
        <f t="shared" si="11"/>
        <v>0.33333333333333331</v>
      </c>
      <c r="AM169" s="233">
        <f t="shared" si="11"/>
        <v>0.33333333333333331</v>
      </c>
      <c r="AN169" s="233">
        <f t="shared" si="11"/>
        <v>0.33333333333333331</v>
      </c>
      <c r="AO169" s="233">
        <f t="shared" si="11"/>
        <v>0.33333333333333331</v>
      </c>
      <c r="AP169" s="233">
        <f t="shared" si="11"/>
        <v>0.33333333333333331</v>
      </c>
      <c r="AQ169" s="233">
        <f t="shared" si="11"/>
        <v>0.33333333333333331</v>
      </c>
      <c r="AR169" s="233">
        <f t="shared" si="11"/>
        <v>0.33333333333333331</v>
      </c>
      <c r="AS169" s="233">
        <f t="shared" si="11"/>
        <v>0.33333333333333331</v>
      </c>
      <c r="AT169" s="233">
        <f t="shared" si="11"/>
        <v>0.33333333333333331</v>
      </c>
      <c r="AU169" s="233">
        <f t="shared" si="11"/>
        <v>0.33333333333333331</v>
      </c>
      <c r="AV169" s="233">
        <f t="shared" si="11"/>
        <v>0.33333333333333331</v>
      </c>
      <c r="AW169" s="233">
        <f t="shared" si="11"/>
        <v>0.33333333333333331</v>
      </c>
      <c r="AX169" s="233">
        <f t="shared" si="11"/>
        <v>0.33333333333333331</v>
      </c>
      <c r="AY169" s="233">
        <f t="shared" si="11"/>
        <v>0.33333333333333331</v>
      </c>
      <c r="AZ169" s="233">
        <f t="shared" si="11"/>
        <v>0.33333333333333331</v>
      </c>
      <c r="BA169" s="233">
        <f t="shared" si="11"/>
        <v>0.33333333333333331</v>
      </c>
      <c r="BB169" s="233">
        <f t="shared" si="11"/>
        <v>0.33333333333333331</v>
      </c>
      <c r="BC169" s="304" t="s">
        <v>2318</v>
      </c>
    </row>
    <row r="170" spans="1:55" s="231" customFormat="1" x14ac:dyDescent="0.2">
      <c r="A170" s="308"/>
      <c r="B170" s="220" t="s">
        <v>666</v>
      </c>
      <c r="C170" s="232" t="s">
        <v>2313</v>
      </c>
      <c r="D170" s="233">
        <f>1/3</f>
        <v>0.33333333333333331</v>
      </c>
      <c r="E170" s="233">
        <f t="shared" si="11"/>
        <v>0.33333333333333331</v>
      </c>
      <c r="F170" s="233">
        <f t="shared" si="11"/>
        <v>0.33333333333333331</v>
      </c>
      <c r="G170" s="233">
        <f t="shared" si="11"/>
        <v>0.33333333333333331</v>
      </c>
      <c r="H170" s="233">
        <f t="shared" si="11"/>
        <v>0.33333333333333331</v>
      </c>
      <c r="I170" s="233">
        <f t="shared" si="11"/>
        <v>0.33333333333333331</v>
      </c>
      <c r="J170" s="233">
        <f t="shared" si="11"/>
        <v>0.33333333333333331</v>
      </c>
      <c r="K170" s="233">
        <f t="shared" si="11"/>
        <v>0.33333333333333331</v>
      </c>
      <c r="L170" s="233">
        <f t="shared" si="11"/>
        <v>0.33333333333333331</v>
      </c>
      <c r="M170" s="233">
        <f t="shared" si="11"/>
        <v>0.33333333333333331</v>
      </c>
      <c r="N170" s="233">
        <f t="shared" si="11"/>
        <v>0.33333333333333331</v>
      </c>
      <c r="O170" s="233">
        <f t="shared" si="11"/>
        <v>0.33333333333333331</v>
      </c>
      <c r="P170" s="233">
        <f t="shared" si="11"/>
        <v>0.33333333333333331</v>
      </c>
      <c r="Q170" s="233">
        <f t="shared" si="11"/>
        <v>0.33333333333333331</v>
      </c>
      <c r="R170" s="233">
        <f t="shared" si="11"/>
        <v>0.33333333333333331</v>
      </c>
      <c r="S170" s="233">
        <f t="shared" si="11"/>
        <v>0.33333333333333331</v>
      </c>
      <c r="T170" s="233">
        <f t="shared" si="11"/>
        <v>0.33333333333333331</v>
      </c>
      <c r="U170" s="233">
        <f t="shared" si="11"/>
        <v>0.33333333333333331</v>
      </c>
      <c r="V170" s="233">
        <f t="shared" si="11"/>
        <v>0.33333333333333331</v>
      </c>
      <c r="W170" s="233">
        <f t="shared" si="11"/>
        <v>0.33333333333333331</v>
      </c>
      <c r="X170" s="233">
        <f t="shared" si="11"/>
        <v>0.33333333333333331</v>
      </c>
      <c r="Y170" s="233">
        <f t="shared" si="11"/>
        <v>0.33333333333333331</v>
      </c>
      <c r="Z170" s="233">
        <f t="shared" si="11"/>
        <v>0.33333333333333331</v>
      </c>
      <c r="AA170" s="233">
        <f t="shared" si="11"/>
        <v>0.33333333333333331</v>
      </c>
      <c r="AB170" s="233">
        <f t="shared" si="11"/>
        <v>0.33333333333333331</v>
      </c>
      <c r="AC170" s="233">
        <f t="shared" si="11"/>
        <v>0.33333333333333331</v>
      </c>
      <c r="AD170" s="233">
        <f t="shared" si="11"/>
        <v>0.33333333333333331</v>
      </c>
      <c r="AE170" s="233">
        <f t="shared" si="11"/>
        <v>0.33333333333333331</v>
      </c>
      <c r="AF170" s="233">
        <f t="shared" si="11"/>
        <v>0.33333333333333331</v>
      </c>
      <c r="AG170" s="233">
        <f t="shared" si="11"/>
        <v>0.33333333333333331</v>
      </c>
      <c r="AH170" s="233">
        <f t="shared" si="11"/>
        <v>0.33333333333333331</v>
      </c>
      <c r="AI170" s="233">
        <f t="shared" si="11"/>
        <v>0.33333333333333331</v>
      </c>
      <c r="AJ170" s="233">
        <f t="shared" si="11"/>
        <v>0.33333333333333331</v>
      </c>
      <c r="AK170" s="233">
        <f t="shared" si="11"/>
        <v>0.33333333333333331</v>
      </c>
      <c r="AL170" s="233">
        <f t="shared" si="11"/>
        <v>0.33333333333333331</v>
      </c>
      <c r="AM170" s="233">
        <f t="shared" si="11"/>
        <v>0.33333333333333331</v>
      </c>
      <c r="AN170" s="233">
        <f t="shared" si="11"/>
        <v>0.33333333333333331</v>
      </c>
      <c r="AO170" s="233">
        <f t="shared" si="11"/>
        <v>0.33333333333333331</v>
      </c>
      <c r="AP170" s="233">
        <f t="shared" si="11"/>
        <v>0.33333333333333331</v>
      </c>
      <c r="AQ170" s="233">
        <f t="shared" si="11"/>
        <v>0.33333333333333331</v>
      </c>
      <c r="AR170" s="233">
        <f t="shared" si="11"/>
        <v>0.33333333333333331</v>
      </c>
      <c r="AS170" s="233">
        <f t="shared" si="11"/>
        <v>0.33333333333333331</v>
      </c>
      <c r="AT170" s="233">
        <f t="shared" si="11"/>
        <v>0.33333333333333331</v>
      </c>
      <c r="AU170" s="233">
        <f t="shared" si="11"/>
        <v>0.33333333333333331</v>
      </c>
      <c r="AV170" s="233">
        <f t="shared" si="11"/>
        <v>0.33333333333333331</v>
      </c>
      <c r="AW170" s="233">
        <f t="shared" si="11"/>
        <v>0.33333333333333331</v>
      </c>
      <c r="AX170" s="233">
        <f t="shared" si="11"/>
        <v>0.33333333333333331</v>
      </c>
      <c r="AY170" s="233">
        <f t="shared" si="11"/>
        <v>0.33333333333333331</v>
      </c>
      <c r="AZ170" s="233">
        <f t="shared" si="11"/>
        <v>0.33333333333333331</v>
      </c>
      <c r="BA170" s="233">
        <f t="shared" si="11"/>
        <v>0.33333333333333331</v>
      </c>
      <c r="BB170" s="233">
        <f t="shared" si="11"/>
        <v>0.33333333333333331</v>
      </c>
      <c r="BC170" s="305"/>
    </row>
    <row r="171" spans="1:55" s="231" customFormat="1" x14ac:dyDescent="0.2">
      <c r="A171" s="308"/>
      <c r="B171" s="220" t="s">
        <v>667</v>
      </c>
      <c r="C171" s="232" t="s">
        <v>2313</v>
      </c>
      <c r="D171" s="233">
        <f>1-SUM(D169:D170)</f>
        <v>0.33333333333333337</v>
      </c>
      <c r="E171" s="233">
        <f t="shared" ref="E171:BB171" si="12">1-SUM(E169:E170)</f>
        <v>0.33333333333333337</v>
      </c>
      <c r="F171" s="233">
        <f t="shared" si="12"/>
        <v>0.33333333333333337</v>
      </c>
      <c r="G171" s="233">
        <f t="shared" si="12"/>
        <v>0.33333333333333337</v>
      </c>
      <c r="H171" s="233">
        <f t="shared" si="12"/>
        <v>0.33333333333333337</v>
      </c>
      <c r="I171" s="233">
        <f t="shared" si="12"/>
        <v>0.33333333333333337</v>
      </c>
      <c r="J171" s="233">
        <f t="shared" si="12"/>
        <v>0.33333333333333337</v>
      </c>
      <c r="K171" s="233">
        <f t="shared" si="12"/>
        <v>0.33333333333333337</v>
      </c>
      <c r="L171" s="233">
        <f t="shared" si="12"/>
        <v>0.33333333333333337</v>
      </c>
      <c r="M171" s="233">
        <f t="shared" si="12"/>
        <v>0.33333333333333337</v>
      </c>
      <c r="N171" s="233">
        <f t="shared" si="12"/>
        <v>0.33333333333333337</v>
      </c>
      <c r="O171" s="233">
        <f t="shared" si="12"/>
        <v>0.33333333333333337</v>
      </c>
      <c r="P171" s="233">
        <f t="shared" si="12"/>
        <v>0.33333333333333337</v>
      </c>
      <c r="Q171" s="233">
        <f t="shared" si="12"/>
        <v>0.33333333333333337</v>
      </c>
      <c r="R171" s="233">
        <f t="shared" si="12"/>
        <v>0.33333333333333337</v>
      </c>
      <c r="S171" s="233">
        <f t="shared" si="12"/>
        <v>0.33333333333333337</v>
      </c>
      <c r="T171" s="233">
        <f t="shared" si="12"/>
        <v>0.33333333333333337</v>
      </c>
      <c r="U171" s="233">
        <f t="shared" si="12"/>
        <v>0.33333333333333337</v>
      </c>
      <c r="V171" s="233">
        <f t="shared" si="12"/>
        <v>0.33333333333333337</v>
      </c>
      <c r="W171" s="233">
        <f t="shared" si="12"/>
        <v>0.33333333333333337</v>
      </c>
      <c r="X171" s="233">
        <f t="shared" si="12"/>
        <v>0.33333333333333337</v>
      </c>
      <c r="Y171" s="233">
        <f t="shared" si="12"/>
        <v>0.33333333333333337</v>
      </c>
      <c r="Z171" s="233">
        <f t="shared" si="12"/>
        <v>0.33333333333333337</v>
      </c>
      <c r="AA171" s="233">
        <f t="shared" si="12"/>
        <v>0.33333333333333337</v>
      </c>
      <c r="AB171" s="233">
        <f t="shared" si="12"/>
        <v>0.33333333333333337</v>
      </c>
      <c r="AC171" s="233">
        <f t="shared" si="12"/>
        <v>0.33333333333333337</v>
      </c>
      <c r="AD171" s="233">
        <f t="shared" si="12"/>
        <v>0.33333333333333337</v>
      </c>
      <c r="AE171" s="233">
        <f t="shared" si="12"/>
        <v>0.33333333333333337</v>
      </c>
      <c r="AF171" s="233">
        <f t="shared" si="12"/>
        <v>0.33333333333333337</v>
      </c>
      <c r="AG171" s="233">
        <f t="shared" si="12"/>
        <v>0.33333333333333337</v>
      </c>
      <c r="AH171" s="233">
        <f t="shared" si="12"/>
        <v>0.33333333333333337</v>
      </c>
      <c r="AI171" s="233">
        <f t="shared" si="12"/>
        <v>0.33333333333333337</v>
      </c>
      <c r="AJ171" s="233">
        <f t="shared" si="12"/>
        <v>0.33333333333333337</v>
      </c>
      <c r="AK171" s="233">
        <f t="shared" si="12"/>
        <v>0.33333333333333337</v>
      </c>
      <c r="AL171" s="233">
        <f t="shared" si="12"/>
        <v>0.33333333333333337</v>
      </c>
      <c r="AM171" s="233">
        <f t="shared" si="12"/>
        <v>0.33333333333333337</v>
      </c>
      <c r="AN171" s="233">
        <f t="shared" si="12"/>
        <v>0.33333333333333337</v>
      </c>
      <c r="AO171" s="233">
        <f t="shared" si="12"/>
        <v>0.33333333333333337</v>
      </c>
      <c r="AP171" s="233">
        <f t="shared" si="12"/>
        <v>0.33333333333333337</v>
      </c>
      <c r="AQ171" s="233">
        <f t="shared" si="12"/>
        <v>0.33333333333333337</v>
      </c>
      <c r="AR171" s="233">
        <f t="shared" si="12"/>
        <v>0.33333333333333337</v>
      </c>
      <c r="AS171" s="233">
        <f t="shared" si="12"/>
        <v>0.33333333333333337</v>
      </c>
      <c r="AT171" s="233">
        <f t="shared" si="12"/>
        <v>0.33333333333333337</v>
      </c>
      <c r="AU171" s="233">
        <f t="shared" si="12"/>
        <v>0.33333333333333337</v>
      </c>
      <c r="AV171" s="233">
        <f t="shared" si="12"/>
        <v>0.33333333333333337</v>
      </c>
      <c r="AW171" s="233">
        <f t="shared" si="12"/>
        <v>0.33333333333333337</v>
      </c>
      <c r="AX171" s="233">
        <f t="shared" si="12"/>
        <v>0.33333333333333337</v>
      </c>
      <c r="AY171" s="233">
        <f t="shared" si="12"/>
        <v>0.33333333333333337</v>
      </c>
      <c r="AZ171" s="233">
        <f t="shared" si="12"/>
        <v>0.33333333333333337</v>
      </c>
      <c r="BA171" s="233">
        <f t="shared" si="12"/>
        <v>0.33333333333333337</v>
      </c>
      <c r="BB171" s="233">
        <f t="shared" si="12"/>
        <v>0.33333333333333337</v>
      </c>
      <c r="BC171" s="306"/>
    </row>
    <row r="172" spans="1:55" s="231" customFormat="1" ht="12.75" customHeight="1" x14ac:dyDescent="0.2">
      <c r="A172" s="308"/>
      <c r="C172" s="232"/>
      <c r="D172" s="233"/>
      <c r="E172" s="233"/>
      <c r="F172" s="233"/>
      <c r="G172" s="233"/>
      <c r="H172" s="233"/>
      <c r="I172" s="233"/>
      <c r="J172" s="233"/>
      <c r="K172" s="233"/>
      <c r="L172" s="233"/>
      <c r="M172" s="233"/>
      <c r="N172" s="233"/>
      <c r="O172" s="233"/>
      <c r="P172" s="233"/>
      <c r="Q172" s="233"/>
      <c r="R172" s="233"/>
      <c r="S172" s="233"/>
      <c r="T172" s="233"/>
      <c r="U172" s="233"/>
      <c r="V172" s="233"/>
      <c r="W172" s="233"/>
      <c r="X172" s="233"/>
      <c r="Y172" s="233"/>
      <c r="Z172" s="233"/>
      <c r="AA172" s="233"/>
      <c r="AB172" s="233"/>
      <c r="AC172" s="233"/>
      <c r="AD172" s="233"/>
      <c r="AE172" s="233"/>
      <c r="AF172" s="233"/>
      <c r="AG172" s="233"/>
      <c r="AH172" s="233"/>
      <c r="AI172" s="233"/>
      <c r="AJ172" s="233"/>
      <c r="AK172" s="233"/>
      <c r="AL172" s="233"/>
      <c r="AM172" s="233"/>
      <c r="AN172" s="233"/>
      <c r="AO172" s="233"/>
      <c r="AP172" s="233"/>
      <c r="AQ172" s="233"/>
      <c r="AR172" s="233"/>
      <c r="AS172" s="233"/>
      <c r="AT172" s="233"/>
      <c r="AU172" s="233"/>
      <c r="AV172" s="233"/>
      <c r="AW172" s="233"/>
      <c r="AX172" s="233"/>
      <c r="AY172" s="233"/>
      <c r="AZ172" s="233"/>
      <c r="BA172" s="233"/>
      <c r="BB172" s="233"/>
    </row>
    <row r="173" spans="1:55" s="231" customFormat="1" x14ac:dyDescent="0.2">
      <c r="A173" s="308"/>
      <c r="B173" s="220" t="s">
        <v>755</v>
      </c>
      <c r="C173" s="232" t="s">
        <v>2313</v>
      </c>
      <c r="D173" s="233">
        <f>1/3</f>
        <v>0.33333333333333331</v>
      </c>
      <c r="E173" s="233">
        <f t="shared" ref="E173:BB174" si="13">1/3</f>
        <v>0.33333333333333331</v>
      </c>
      <c r="F173" s="233">
        <f t="shared" si="13"/>
        <v>0.33333333333333331</v>
      </c>
      <c r="G173" s="233">
        <f t="shared" si="13"/>
        <v>0.33333333333333331</v>
      </c>
      <c r="H173" s="233">
        <f t="shared" si="13"/>
        <v>0.33333333333333331</v>
      </c>
      <c r="I173" s="233">
        <f t="shared" si="13"/>
        <v>0.33333333333333331</v>
      </c>
      <c r="J173" s="233">
        <f t="shared" si="13"/>
        <v>0.33333333333333331</v>
      </c>
      <c r="K173" s="233">
        <f t="shared" si="13"/>
        <v>0.33333333333333331</v>
      </c>
      <c r="L173" s="233">
        <f t="shared" si="13"/>
        <v>0.33333333333333331</v>
      </c>
      <c r="M173" s="233">
        <f t="shared" si="13"/>
        <v>0.33333333333333331</v>
      </c>
      <c r="N173" s="233">
        <f t="shared" si="13"/>
        <v>0.33333333333333331</v>
      </c>
      <c r="O173" s="233">
        <f t="shared" si="13"/>
        <v>0.33333333333333331</v>
      </c>
      <c r="P173" s="233">
        <f t="shared" si="13"/>
        <v>0.33333333333333331</v>
      </c>
      <c r="Q173" s="233">
        <f t="shared" si="13"/>
        <v>0.33333333333333331</v>
      </c>
      <c r="R173" s="233">
        <f t="shared" si="13"/>
        <v>0.33333333333333331</v>
      </c>
      <c r="S173" s="233">
        <f t="shared" si="13"/>
        <v>0.33333333333333331</v>
      </c>
      <c r="T173" s="233">
        <f t="shared" si="13"/>
        <v>0.33333333333333331</v>
      </c>
      <c r="U173" s="233">
        <f t="shared" si="13"/>
        <v>0.33333333333333331</v>
      </c>
      <c r="V173" s="233">
        <f t="shared" si="13"/>
        <v>0.33333333333333331</v>
      </c>
      <c r="W173" s="233">
        <f t="shared" si="13"/>
        <v>0.33333333333333331</v>
      </c>
      <c r="X173" s="233">
        <f t="shared" si="13"/>
        <v>0.33333333333333331</v>
      </c>
      <c r="Y173" s="233">
        <f t="shared" si="13"/>
        <v>0.33333333333333331</v>
      </c>
      <c r="Z173" s="233">
        <f t="shared" si="13"/>
        <v>0.33333333333333331</v>
      </c>
      <c r="AA173" s="233">
        <f t="shared" si="13"/>
        <v>0.33333333333333331</v>
      </c>
      <c r="AB173" s="233">
        <f t="shared" si="13"/>
        <v>0.33333333333333331</v>
      </c>
      <c r="AC173" s="233">
        <f t="shared" si="13"/>
        <v>0.33333333333333331</v>
      </c>
      <c r="AD173" s="233">
        <f t="shared" si="13"/>
        <v>0.33333333333333331</v>
      </c>
      <c r="AE173" s="233">
        <f t="shared" si="13"/>
        <v>0.33333333333333331</v>
      </c>
      <c r="AF173" s="233">
        <f t="shared" si="13"/>
        <v>0.33333333333333331</v>
      </c>
      <c r="AG173" s="233">
        <f t="shared" si="13"/>
        <v>0.33333333333333331</v>
      </c>
      <c r="AH173" s="233">
        <f t="shared" si="13"/>
        <v>0.33333333333333331</v>
      </c>
      <c r="AI173" s="233">
        <f t="shared" si="13"/>
        <v>0.33333333333333331</v>
      </c>
      <c r="AJ173" s="233">
        <f t="shared" si="13"/>
        <v>0.33333333333333331</v>
      </c>
      <c r="AK173" s="233">
        <f t="shared" si="13"/>
        <v>0.33333333333333331</v>
      </c>
      <c r="AL173" s="233">
        <f t="shared" si="13"/>
        <v>0.33333333333333331</v>
      </c>
      <c r="AM173" s="233">
        <f t="shared" si="13"/>
        <v>0.33333333333333331</v>
      </c>
      <c r="AN173" s="233">
        <f t="shared" si="13"/>
        <v>0.33333333333333331</v>
      </c>
      <c r="AO173" s="233">
        <f t="shared" si="13"/>
        <v>0.33333333333333331</v>
      </c>
      <c r="AP173" s="233">
        <f t="shared" si="13"/>
        <v>0.33333333333333331</v>
      </c>
      <c r="AQ173" s="233">
        <f t="shared" si="13"/>
        <v>0.33333333333333331</v>
      </c>
      <c r="AR173" s="233">
        <f t="shared" si="13"/>
        <v>0.33333333333333331</v>
      </c>
      <c r="AS173" s="233">
        <f t="shared" si="13"/>
        <v>0.33333333333333331</v>
      </c>
      <c r="AT173" s="233">
        <f t="shared" si="13"/>
        <v>0.33333333333333331</v>
      </c>
      <c r="AU173" s="233">
        <f t="shared" si="13"/>
        <v>0.33333333333333331</v>
      </c>
      <c r="AV173" s="233">
        <f t="shared" si="13"/>
        <v>0.33333333333333331</v>
      </c>
      <c r="AW173" s="233">
        <f t="shared" si="13"/>
        <v>0.33333333333333331</v>
      </c>
      <c r="AX173" s="233">
        <f t="shared" si="13"/>
        <v>0.33333333333333331</v>
      </c>
      <c r="AY173" s="233">
        <f t="shared" si="13"/>
        <v>0.33333333333333331</v>
      </c>
      <c r="AZ173" s="233">
        <f t="shared" si="13"/>
        <v>0.33333333333333331</v>
      </c>
      <c r="BA173" s="233">
        <f t="shared" si="13"/>
        <v>0.33333333333333331</v>
      </c>
      <c r="BB173" s="233">
        <f t="shared" si="13"/>
        <v>0.33333333333333331</v>
      </c>
      <c r="BC173" s="304" t="s">
        <v>2318</v>
      </c>
    </row>
    <row r="174" spans="1:55" s="231" customFormat="1" x14ac:dyDescent="0.2">
      <c r="A174" s="308"/>
      <c r="B174" s="220" t="s">
        <v>756</v>
      </c>
      <c r="C174" s="232" t="s">
        <v>2313</v>
      </c>
      <c r="D174" s="233">
        <f>1/3</f>
        <v>0.33333333333333331</v>
      </c>
      <c r="E174" s="233">
        <f t="shared" si="13"/>
        <v>0.33333333333333331</v>
      </c>
      <c r="F174" s="233">
        <f t="shared" si="13"/>
        <v>0.33333333333333331</v>
      </c>
      <c r="G174" s="233">
        <f t="shared" si="13"/>
        <v>0.33333333333333331</v>
      </c>
      <c r="H174" s="233">
        <f t="shared" si="13"/>
        <v>0.33333333333333331</v>
      </c>
      <c r="I174" s="233">
        <f t="shared" si="13"/>
        <v>0.33333333333333331</v>
      </c>
      <c r="J174" s="233">
        <f t="shared" si="13"/>
        <v>0.33333333333333331</v>
      </c>
      <c r="K174" s="233">
        <f t="shared" si="13"/>
        <v>0.33333333333333331</v>
      </c>
      <c r="L174" s="233">
        <f t="shared" si="13"/>
        <v>0.33333333333333331</v>
      </c>
      <c r="M174" s="233">
        <f t="shared" si="13"/>
        <v>0.33333333333333331</v>
      </c>
      <c r="N174" s="233">
        <f t="shared" si="13"/>
        <v>0.33333333333333331</v>
      </c>
      <c r="O174" s="233">
        <f t="shared" si="13"/>
        <v>0.33333333333333331</v>
      </c>
      <c r="P174" s="233">
        <f t="shared" si="13"/>
        <v>0.33333333333333331</v>
      </c>
      <c r="Q174" s="233">
        <f t="shared" si="13"/>
        <v>0.33333333333333331</v>
      </c>
      <c r="R174" s="233">
        <f t="shared" si="13"/>
        <v>0.33333333333333331</v>
      </c>
      <c r="S174" s="233">
        <f t="shared" si="13"/>
        <v>0.33333333333333331</v>
      </c>
      <c r="T174" s="233">
        <f t="shared" si="13"/>
        <v>0.33333333333333331</v>
      </c>
      <c r="U174" s="233">
        <f t="shared" si="13"/>
        <v>0.33333333333333331</v>
      </c>
      <c r="V174" s="233">
        <f t="shared" si="13"/>
        <v>0.33333333333333331</v>
      </c>
      <c r="W174" s="233">
        <f t="shared" si="13"/>
        <v>0.33333333333333331</v>
      </c>
      <c r="X174" s="233">
        <f t="shared" si="13"/>
        <v>0.33333333333333331</v>
      </c>
      <c r="Y174" s="233">
        <f t="shared" si="13"/>
        <v>0.33333333333333331</v>
      </c>
      <c r="Z174" s="233">
        <f t="shared" si="13"/>
        <v>0.33333333333333331</v>
      </c>
      <c r="AA174" s="233">
        <f t="shared" si="13"/>
        <v>0.33333333333333331</v>
      </c>
      <c r="AB174" s="233">
        <f t="shared" si="13"/>
        <v>0.33333333333333331</v>
      </c>
      <c r="AC174" s="233">
        <f t="shared" si="13"/>
        <v>0.33333333333333331</v>
      </c>
      <c r="AD174" s="233">
        <f t="shared" si="13"/>
        <v>0.33333333333333331</v>
      </c>
      <c r="AE174" s="233">
        <f t="shared" si="13"/>
        <v>0.33333333333333331</v>
      </c>
      <c r="AF174" s="233">
        <f t="shared" si="13"/>
        <v>0.33333333333333331</v>
      </c>
      <c r="AG174" s="233">
        <f t="shared" si="13"/>
        <v>0.33333333333333331</v>
      </c>
      <c r="AH174" s="233">
        <f t="shared" si="13"/>
        <v>0.33333333333333331</v>
      </c>
      <c r="AI174" s="233">
        <f t="shared" si="13"/>
        <v>0.33333333333333331</v>
      </c>
      <c r="AJ174" s="233">
        <f t="shared" si="13"/>
        <v>0.33333333333333331</v>
      </c>
      <c r="AK174" s="233">
        <f t="shared" si="13"/>
        <v>0.33333333333333331</v>
      </c>
      <c r="AL174" s="233">
        <f t="shared" si="13"/>
        <v>0.33333333333333331</v>
      </c>
      <c r="AM174" s="233">
        <f t="shared" si="13"/>
        <v>0.33333333333333331</v>
      </c>
      <c r="AN174" s="233">
        <f t="shared" si="13"/>
        <v>0.33333333333333331</v>
      </c>
      <c r="AO174" s="233">
        <f t="shared" si="13"/>
        <v>0.33333333333333331</v>
      </c>
      <c r="AP174" s="233">
        <f t="shared" si="13"/>
        <v>0.33333333333333331</v>
      </c>
      <c r="AQ174" s="233">
        <f t="shared" si="13"/>
        <v>0.33333333333333331</v>
      </c>
      <c r="AR174" s="233">
        <f t="shared" si="13"/>
        <v>0.33333333333333331</v>
      </c>
      <c r="AS174" s="233">
        <f t="shared" si="13"/>
        <v>0.33333333333333331</v>
      </c>
      <c r="AT174" s="233">
        <f t="shared" si="13"/>
        <v>0.33333333333333331</v>
      </c>
      <c r="AU174" s="233">
        <f t="shared" si="13"/>
        <v>0.33333333333333331</v>
      </c>
      <c r="AV174" s="233">
        <f t="shared" si="13"/>
        <v>0.33333333333333331</v>
      </c>
      <c r="AW174" s="233">
        <f t="shared" si="13"/>
        <v>0.33333333333333331</v>
      </c>
      <c r="AX174" s="233">
        <f t="shared" si="13"/>
        <v>0.33333333333333331</v>
      </c>
      <c r="AY174" s="233">
        <f t="shared" si="13"/>
        <v>0.33333333333333331</v>
      </c>
      <c r="AZ174" s="233">
        <f t="shared" si="13"/>
        <v>0.33333333333333331</v>
      </c>
      <c r="BA174" s="233">
        <f t="shared" si="13"/>
        <v>0.33333333333333331</v>
      </c>
      <c r="BB174" s="233">
        <f t="shared" si="13"/>
        <v>0.33333333333333331</v>
      </c>
      <c r="BC174" s="305"/>
    </row>
    <row r="175" spans="1:55" s="231" customFormat="1" x14ac:dyDescent="0.2">
      <c r="A175" s="308"/>
      <c r="B175" s="220" t="s">
        <v>757</v>
      </c>
      <c r="C175" s="232" t="s">
        <v>2313</v>
      </c>
      <c r="D175" s="233">
        <f>1-SUM(D173:D174)</f>
        <v>0.33333333333333337</v>
      </c>
      <c r="E175" s="233">
        <f t="shared" ref="E175:BB175" si="14">1-SUM(E173:E174)</f>
        <v>0.33333333333333337</v>
      </c>
      <c r="F175" s="233">
        <f t="shared" si="14"/>
        <v>0.33333333333333337</v>
      </c>
      <c r="G175" s="233">
        <f t="shared" si="14"/>
        <v>0.33333333333333337</v>
      </c>
      <c r="H175" s="233">
        <f t="shared" si="14"/>
        <v>0.33333333333333337</v>
      </c>
      <c r="I175" s="233">
        <f t="shared" si="14"/>
        <v>0.33333333333333337</v>
      </c>
      <c r="J175" s="233">
        <f t="shared" si="14"/>
        <v>0.33333333333333337</v>
      </c>
      <c r="K175" s="233">
        <f t="shared" si="14"/>
        <v>0.33333333333333337</v>
      </c>
      <c r="L175" s="233">
        <f t="shared" si="14"/>
        <v>0.33333333333333337</v>
      </c>
      <c r="M175" s="233">
        <f t="shared" si="14"/>
        <v>0.33333333333333337</v>
      </c>
      <c r="N175" s="233">
        <f t="shared" si="14"/>
        <v>0.33333333333333337</v>
      </c>
      <c r="O175" s="233">
        <f t="shared" si="14"/>
        <v>0.33333333333333337</v>
      </c>
      <c r="P175" s="233">
        <f t="shared" si="14"/>
        <v>0.33333333333333337</v>
      </c>
      <c r="Q175" s="233">
        <f t="shared" si="14"/>
        <v>0.33333333333333337</v>
      </c>
      <c r="R175" s="233">
        <f t="shared" si="14"/>
        <v>0.33333333333333337</v>
      </c>
      <c r="S175" s="233">
        <f t="shared" si="14"/>
        <v>0.33333333333333337</v>
      </c>
      <c r="T175" s="233">
        <f t="shared" si="14"/>
        <v>0.33333333333333337</v>
      </c>
      <c r="U175" s="233">
        <f t="shared" si="14"/>
        <v>0.33333333333333337</v>
      </c>
      <c r="V175" s="233">
        <f t="shared" si="14"/>
        <v>0.33333333333333337</v>
      </c>
      <c r="W175" s="233">
        <f t="shared" si="14"/>
        <v>0.33333333333333337</v>
      </c>
      <c r="X175" s="233">
        <f t="shared" si="14"/>
        <v>0.33333333333333337</v>
      </c>
      <c r="Y175" s="233">
        <f t="shared" si="14"/>
        <v>0.33333333333333337</v>
      </c>
      <c r="Z175" s="233">
        <f t="shared" si="14"/>
        <v>0.33333333333333337</v>
      </c>
      <c r="AA175" s="233">
        <f t="shared" si="14"/>
        <v>0.33333333333333337</v>
      </c>
      <c r="AB175" s="233">
        <f t="shared" si="14"/>
        <v>0.33333333333333337</v>
      </c>
      <c r="AC175" s="233">
        <f t="shared" si="14"/>
        <v>0.33333333333333337</v>
      </c>
      <c r="AD175" s="233">
        <f t="shared" si="14"/>
        <v>0.33333333333333337</v>
      </c>
      <c r="AE175" s="233">
        <f t="shared" si="14"/>
        <v>0.33333333333333337</v>
      </c>
      <c r="AF175" s="233">
        <f t="shared" si="14"/>
        <v>0.33333333333333337</v>
      </c>
      <c r="AG175" s="233">
        <f t="shared" si="14"/>
        <v>0.33333333333333337</v>
      </c>
      <c r="AH175" s="233">
        <f t="shared" si="14"/>
        <v>0.33333333333333337</v>
      </c>
      <c r="AI175" s="233">
        <f t="shared" si="14"/>
        <v>0.33333333333333337</v>
      </c>
      <c r="AJ175" s="233">
        <f t="shared" si="14"/>
        <v>0.33333333333333337</v>
      </c>
      <c r="AK175" s="233">
        <f t="shared" si="14"/>
        <v>0.33333333333333337</v>
      </c>
      <c r="AL175" s="233">
        <f t="shared" si="14"/>
        <v>0.33333333333333337</v>
      </c>
      <c r="AM175" s="233">
        <f t="shared" si="14"/>
        <v>0.33333333333333337</v>
      </c>
      <c r="AN175" s="233">
        <f t="shared" si="14"/>
        <v>0.33333333333333337</v>
      </c>
      <c r="AO175" s="233">
        <f t="shared" si="14"/>
        <v>0.33333333333333337</v>
      </c>
      <c r="AP175" s="233">
        <f t="shared" si="14"/>
        <v>0.33333333333333337</v>
      </c>
      <c r="AQ175" s="233">
        <f t="shared" si="14"/>
        <v>0.33333333333333337</v>
      </c>
      <c r="AR175" s="233">
        <f t="shared" si="14"/>
        <v>0.33333333333333337</v>
      </c>
      <c r="AS175" s="233">
        <f t="shared" si="14"/>
        <v>0.33333333333333337</v>
      </c>
      <c r="AT175" s="233">
        <f t="shared" si="14"/>
        <v>0.33333333333333337</v>
      </c>
      <c r="AU175" s="233">
        <f t="shared" si="14"/>
        <v>0.33333333333333337</v>
      </c>
      <c r="AV175" s="233">
        <f t="shared" si="14"/>
        <v>0.33333333333333337</v>
      </c>
      <c r="AW175" s="233">
        <f t="shared" si="14"/>
        <v>0.33333333333333337</v>
      </c>
      <c r="AX175" s="233">
        <f t="shared" si="14"/>
        <v>0.33333333333333337</v>
      </c>
      <c r="AY175" s="233">
        <f t="shared" si="14"/>
        <v>0.33333333333333337</v>
      </c>
      <c r="AZ175" s="233">
        <f t="shared" si="14"/>
        <v>0.33333333333333337</v>
      </c>
      <c r="BA175" s="233">
        <f t="shared" si="14"/>
        <v>0.33333333333333337</v>
      </c>
      <c r="BB175" s="233">
        <f t="shared" si="14"/>
        <v>0.33333333333333337</v>
      </c>
      <c r="BC175" s="306"/>
    </row>
    <row r="176" spans="1:55" s="231" customFormat="1" ht="12.75" customHeight="1" x14ac:dyDescent="0.2">
      <c r="A176" s="308"/>
      <c r="C176" s="232"/>
      <c r="D176" s="233"/>
      <c r="E176" s="233"/>
      <c r="F176" s="233"/>
      <c r="G176" s="233"/>
      <c r="H176" s="233"/>
      <c r="I176" s="233"/>
      <c r="J176" s="233"/>
      <c r="K176" s="233"/>
      <c r="L176" s="233"/>
      <c r="M176" s="233"/>
      <c r="N176" s="233"/>
      <c r="O176" s="233"/>
      <c r="P176" s="233"/>
      <c r="Q176" s="233"/>
      <c r="R176" s="233"/>
      <c r="S176" s="233"/>
      <c r="T176" s="233"/>
      <c r="U176" s="233"/>
      <c r="V176" s="233"/>
      <c r="W176" s="233"/>
      <c r="X176" s="233"/>
      <c r="Y176" s="233"/>
      <c r="Z176" s="233"/>
      <c r="AA176" s="233"/>
      <c r="AB176" s="233"/>
      <c r="AC176" s="233"/>
      <c r="AD176" s="233"/>
      <c r="AE176" s="233"/>
      <c r="AF176" s="233"/>
      <c r="AG176" s="233"/>
      <c r="AH176" s="233"/>
      <c r="AI176" s="233"/>
      <c r="AJ176" s="233"/>
      <c r="AK176" s="233"/>
      <c r="AL176" s="233"/>
      <c r="AM176" s="233"/>
      <c r="AN176" s="233"/>
      <c r="AO176" s="233"/>
      <c r="AP176" s="233"/>
      <c r="AQ176" s="233"/>
      <c r="AR176" s="233"/>
      <c r="AS176" s="233"/>
      <c r="AT176" s="233"/>
      <c r="AU176" s="233"/>
      <c r="AV176" s="233"/>
      <c r="AW176" s="233"/>
      <c r="AX176" s="233"/>
      <c r="AY176" s="233"/>
      <c r="AZ176" s="233"/>
      <c r="BA176" s="233"/>
      <c r="BB176" s="233"/>
    </row>
    <row r="177" spans="1:63" s="231" customFormat="1" x14ac:dyDescent="0.2">
      <c r="A177" s="308"/>
      <c r="B177" s="220" t="s">
        <v>776</v>
      </c>
      <c r="C177" s="232" t="s">
        <v>2313</v>
      </c>
      <c r="D177" s="233">
        <f>1/3</f>
        <v>0.33333333333333331</v>
      </c>
      <c r="E177" s="233">
        <f t="shared" ref="E177:BB178" si="15">1/3</f>
        <v>0.33333333333333331</v>
      </c>
      <c r="F177" s="233">
        <f t="shared" si="15"/>
        <v>0.33333333333333331</v>
      </c>
      <c r="G177" s="233">
        <f t="shared" si="15"/>
        <v>0.33333333333333331</v>
      </c>
      <c r="H177" s="233">
        <f t="shared" si="15"/>
        <v>0.33333333333333331</v>
      </c>
      <c r="I177" s="233">
        <f t="shared" si="15"/>
        <v>0.33333333333333331</v>
      </c>
      <c r="J177" s="233">
        <f t="shared" si="15"/>
        <v>0.33333333333333331</v>
      </c>
      <c r="K177" s="233">
        <f t="shared" si="15"/>
        <v>0.33333333333333331</v>
      </c>
      <c r="L177" s="233">
        <f t="shared" si="15"/>
        <v>0.33333333333333331</v>
      </c>
      <c r="M177" s="233">
        <f t="shared" si="15"/>
        <v>0.33333333333333331</v>
      </c>
      <c r="N177" s="233">
        <f t="shared" si="15"/>
        <v>0.33333333333333331</v>
      </c>
      <c r="O177" s="233">
        <f t="shared" si="15"/>
        <v>0.33333333333333331</v>
      </c>
      <c r="P177" s="233">
        <f t="shared" si="15"/>
        <v>0.33333333333333331</v>
      </c>
      <c r="Q177" s="233">
        <f t="shared" si="15"/>
        <v>0.33333333333333331</v>
      </c>
      <c r="R177" s="233">
        <f t="shared" si="15"/>
        <v>0.33333333333333331</v>
      </c>
      <c r="S177" s="233">
        <f t="shared" si="15"/>
        <v>0.33333333333333331</v>
      </c>
      <c r="T177" s="233">
        <f t="shared" si="15"/>
        <v>0.33333333333333331</v>
      </c>
      <c r="U177" s="233">
        <f t="shared" si="15"/>
        <v>0.33333333333333331</v>
      </c>
      <c r="V177" s="233">
        <f t="shared" si="15"/>
        <v>0.33333333333333331</v>
      </c>
      <c r="W177" s="233">
        <f t="shared" si="15"/>
        <v>0.33333333333333331</v>
      </c>
      <c r="X177" s="233">
        <f t="shared" si="15"/>
        <v>0.33333333333333331</v>
      </c>
      <c r="Y177" s="233">
        <f t="shared" si="15"/>
        <v>0.33333333333333331</v>
      </c>
      <c r="Z177" s="233">
        <f t="shared" si="15"/>
        <v>0.33333333333333331</v>
      </c>
      <c r="AA177" s="233">
        <f t="shared" si="15"/>
        <v>0.33333333333333331</v>
      </c>
      <c r="AB177" s="233">
        <f t="shared" si="15"/>
        <v>0.33333333333333331</v>
      </c>
      <c r="AC177" s="233">
        <f t="shared" si="15"/>
        <v>0.33333333333333331</v>
      </c>
      <c r="AD177" s="233">
        <f t="shared" si="15"/>
        <v>0.33333333333333331</v>
      </c>
      <c r="AE177" s="233">
        <f t="shared" si="15"/>
        <v>0.33333333333333331</v>
      </c>
      <c r="AF177" s="233">
        <f t="shared" si="15"/>
        <v>0.33333333333333331</v>
      </c>
      <c r="AG177" s="233">
        <f t="shared" si="15"/>
        <v>0.33333333333333331</v>
      </c>
      <c r="AH177" s="233">
        <f t="shared" si="15"/>
        <v>0.33333333333333331</v>
      </c>
      <c r="AI177" s="233">
        <f t="shared" si="15"/>
        <v>0.33333333333333331</v>
      </c>
      <c r="AJ177" s="233">
        <f t="shared" si="15"/>
        <v>0.33333333333333331</v>
      </c>
      <c r="AK177" s="233">
        <f t="shared" si="15"/>
        <v>0.33333333333333331</v>
      </c>
      <c r="AL177" s="233">
        <f t="shared" si="15"/>
        <v>0.33333333333333331</v>
      </c>
      <c r="AM177" s="233">
        <f t="shared" si="15"/>
        <v>0.33333333333333331</v>
      </c>
      <c r="AN177" s="233">
        <f t="shared" si="15"/>
        <v>0.33333333333333331</v>
      </c>
      <c r="AO177" s="233">
        <f t="shared" si="15"/>
        <v>0.33333333333333331</v>
      </c>
      <c r="AP177" s="233">
        <f t="shared" si="15"/>
        <v>0.33333333333333331</v>
      </c>
      <c r="AQ177" s="233">
        <f t="shared" si="15"/>
        <v>0.33333333333333331</v>
      </c>
      <c r="AR177" s="233">
        <f t="shared" si="15"/>
        <v>0.33333333333333331</v>
      </c>
      <c r="AS177" s="233">
        <f t="shared" si="15"/>
        <v>0.33333333333333331</v>
      </c>
      <c r="AT177" s="233">
        <f t="shared" si="15"/>
        <v>0.33333333333333331</v>
      </c>
      <c r="AU177" s="233">
        <f t="shared" si="15"/>
        <v>0.33333333333333331</v>
      </c>
      <c r="AV177" s="233">
        <f t="shared" si="15"/>
        <v>0.33333333333333331</v>
      </c>
      <c r="AW177" s="233">
        <f t="shared" si="15"/>
        <v>0.33333333333333331</v>
      </c>
      <c r="AX177" s="233">
        <f t="shared" si="15"/>
        <v>0.33333333333333331</v>
      </c>
      <c r="AY177" s="233">
        <f t="shared" si="15"/>
        <v>0.33333333333333331</v>
      </c>
      <c r="AZ177" s="233">
        <f t="shared" si="15"/>
        <v>0.33333333333333331</v>
      </c>
      <c r="BA177" s="233">
        <f t="shared" si="15"/>
        <v>0.33333333333333331</v>
      </c>
      <c r="BB177" s="233">
        <f t="shared" si="15"/>
        <v>0.33333333333333331</v>
      </c>
      <c r="BC177" s="304" t="s">
        <v>2318</v>
      </c>
    </row>
    <row r="178" spans="1:63" s="231" customFormat="1" x14ac:dyDescent="0.2">
      <c r="A178" s="308"/>
      <c r="B178" s="220" t="s">
        <v>777</v>
      </c>
      <c r="C178" s="232" t="s">
        <v>2313</v>
      </c>
      <c r="D178" s="233">
        <f>1/3</f>
        <v>0.33333333333333331</v>
      </c>
      <c r="E178" s="233">
        <f t="shared" si="15"/>
        <v>0.33333333333333331</v>
      </c>
      <c r="F178" s="233">
        <f t="shared" si="15"/>
        <v>0.33333333333333331</v>
      </c>
      <c r="G178" s="233">
        <f t="shared" si="15"/>
        <v>0.33333333333333331</v>
      </c>
      <c r="H178" s="233">
        <f t="shared" si="15"/>
        <v>0.33333333333333331</v>
      </c>
      <c r="I178" s="233">
        <f t="shared" si="15"/>
        <v>0.33333333333333331</v>
      </c>
      <c r="J178" s="233">
        <f t="shared" si="15"/>
        <v>0.33333333333333331</v>
      </c>
      <c r="K178" s="233">
        <f t="shared" si="15"/>
        <v>0.33333333333333331</v>
      </c>
      <c r="L178" s="233">
        <f t="shared" si="15"/>
        <v>0.33333333333333331</v>
      </c>
      <c r="M178" s="233">
        <f t="shared" si="15"/>
        <v>0.33333333333333331</v>
      </c>
      <c r="N178" s="233">
        <f t="shared" si="15"/>
        <v>0.33333333333333331</v>
      </c>
      <c r="O178" s="233">
        <f t="shared" si="15"/>
        <v>0.33333333333333331</v>
      </c>
      <c r="P178" s="233">
        <f t="shared" si="15"/>
        <v>0.33333333333333331</v>
      </c>
      <c r="Q178" s="233">
        <f t="shared" si="15"/>
        <v>0.33333333333333331</v>
      </c>
      <c r="R178" s="233">
        <f t="shared" si="15"/>
        <v>0.33333333333333331</v>
      </c>
      <c r="S178" s="233">
        <f t="shared" si="15"/>
        <v>0.33333333333333331</v>
      </c>
      <c r="T178" s="233">
        <f t="shared" si="15"/>
        <v>0.33333333333333331</v>
      </c>
      <c r="U178" s="233">
        <f t="shared" si="15"/>
        <v>0.33333333333333331</v>
      </c>
      <c r="V178" s="233">
        <f t="shared" si="15"/>
        <v>0.33333333333333331</v>
      </c>
      <c r="W178" s="233">
        <f t="shared" si="15"/>
        <v>0.33333333333333331</v>
      </c>
      <c r="X178" s="233">
        <f t="shared" si="15"/>
        <v>0.33333333333333331</v>
      </c>
      <c r="Y178" s="233">
        <f t="shared" si="15"/>
        <v>0.33333333333333331</v>
      </c>
      <c r="Z178" s="233">
        <f t="shared" si="15"/>
        <v>0.33333333333333331</v>
      </c>
      <c r="AA178" s="233">
        <f t="shared" si="15"/>
        <v>0.33333333333333331</v>
      </c>
      <c r="AB178" s="233">
        <f t="shared" si="15"/>
        <v>0.33333333333333331</v>
      </c>
      <c r="AC178" s="233">
        <f t="shared" si="15"/>
        <v>0.33333333333333331</v>
      </c>
      <c r="AD178" s="233">
        <f t="shared" si="15"/>
        <v>0.33333333333333331</v>
      </c>
      <c r="AE178" s="233">
        <f t="shared" si="15"/>
        <v>0.33333333333333331</v>
      </c>
      <c r="AF178" s="233">
        <f t="shared" si="15"/>
        <v>0.33333333333333331</v>
      </c>
      <c r="AG178" s="233">
        <f t="shared" si="15"/>
        <v>0.33333333333333331</v>
      </c>
      <c r="AH178" s="233">
        <f t="shared" si="15"/>
        <v>0.33333333333333331</v>
      </c>
      <c r="AI178" s="233">
        <f t="shared" si="15"/>
        <v>0.33333333333333331</v>
      </c>
      <c r="AJ178" s="233">
        <f t="shared" si="15"/>
        <v>0.33333333333333331</v>
      </c>
      <c r="AK178" s="233">
        <f t="shared" si="15"/>
        <v>0.33333333333333331</v>
      </c>
      <c r="AL178" s="233">
        <f t="shared" si="15"/>
        <v>0.33333333333333331</v>
      </c>
      <c r="AM178" s="233">
        <f t="shared" si="15"/>
        <v>0.33333333333333331</v>
      </c>
      <c r="AN178" s="233">
        <f t="shared" si="15"/>
        <v>0.33333333333333331</v>
      </c>
      <c r="AO178" s="233">
        <f t="shared" si="15"/>
        <v>0.33333333333333331</v>
      </c>
      <c r="AP178" s="233">
        <f t="shared" si="15"/>
        <v>0.33333333333333331</v>
      </c>
      <c r="AQ178" s="233">
        <f t="shared" si="15"/>
        <v>0.33333333333333331</v>
      </c>
      <c r="AR178" s="233">
        <f t="shared" si="15"/>
        <v>0.33333333333333331</v>
      </c>
      <c r="AS178" s="233">
        <f t="shared" si="15"/>
        <v>0.33333333333333331</v>
      </c>
      <c r="AT178" s="233">
        <f t="shared" si="15"/>
        <v>0.33333333333333331</v>
      </c>
      <c r="AU178" s="233">
        <f t="shared" si="15"/>
        <v>0.33333333333333331</v>
      </c>
      <c r="AV178" s="233">
        <f t="shared" si="15"/>
        <v>0.33333333333333331</v>
      </c>
      <c r="AW178" s="233">
        <f t="shared" si="15"/>
        <v>0.33333333333333331</v>
      </c>
      <c r="AX178" s="233">
        <f t="shared" si="15"/>
        <v>0.33333333333333331</v>
      </c>
      <c r="AY178" s="233">
        <f t="shared" si="15"/>
        <v>0.33333333333333331</v>
      </c>
      <c r="AZ178" s="233">
        <f t="shared" si="15"/>
        <v>0.33333333333333331</v>
      </c>
      <c r="BA178" s="233">
        <f t="shared" si="15"/>
        <v>0.33333333333333331</v>
      </c>
      <c r="BB178" s="233">
        <f t="shared" si="15"/>
        <v>0.33333333333333331</v>
      </c>
      <c r="BC178" s="305"/>
    </row>
    <row r="179" spans="1:63" s="231" customFormat="1" x14ac:dyDescent="0.2">
      <c r="A179" s="308"/>
      <c r="B179" s="220" t="s">
        <v>778</v>
      </c>
      <c r="C179" s="232" t="s">
        <v>2313</v>
      </c>
      <c r="D179" s="233">
        <f>1-SUM(D177:D178)</f>
        <v>0.33333333333333337</v>
      </c>
      <c r="E179" s="233">
        <f t="shared" ref="E179:BB179" si="16">1-SUM(E177:E178)</f>
        <v>0.33333333333333337</v>
      </c>
      <c r="F179" s="233">
        <f t="shared" si="16"/>
        <v>0.33333333333333337</v>
      </c>
      <c r="G179" s="233">
        <f t="shared" si="16"/>
        <v>0.33333333333333337</v>
      </c>
      <c r="H179" s="233">
        <f t="shared" si="16"/>
        <v>0.33333333333333337</v>
      </c>
      <c r="I179" s="233">
        <f t="shared" si="16"/>
        <v>0.33333333333333337</v>
      </c>
      <c r="J179" s="233">
        <f t="shared" si="16"/>
        <v>0.33333333333333337</v>
      </c>
      <c r="K179" s="233">
        <f t="shared" si="16"/>
        <v>0.33333333333333337</v>
      </c>
      <c r="L179" s="233">
        <f t="shared" si="16"/>
        <v>0.33333333333333337</v>
      </c>
      <c r="M179" s="233">
        <f t="shared" si="16"/>
        <v>0.33333333333333337</v>
      </c>
      <c r="N179" s="233">
        <f t="shared" si="16"/>
        <v>0.33333333333333337</v>
      </c>
      <c r="O179" s="233">
        <f t="shared" si="16"/>
        <v>0.33333333333333337</v>
      </c>
      <c r="P179" s="233">
        <f t="shared" si="16"/>
        <v>0.33333333333333337</v>
      </c>
      <c r="Q179" s="233">
        <f t="shared" si="16"/>
        <v>0.33333333333333337</v>
      </c>
      <c r="R179" s="233">
        <f t="shared" si="16"/>
        <v>0.33333333333333337</v>
      </c>
      <c r="S179" s="233">
        <f t="shared" si="16"/>
        <v>0.33333333333333337</v>
      </c>
      <c r="T179" s="233">
        <f t="shared" si="16"/>
        <v>0.33333333333333337</v>
      </c>
      <c r="U179" s="233">
        <f t="shared" si="16"/>
        <v>0.33333333333333337</v>
      </c>
      <c r="V179" s="233">
        <f t="shared" si="16"/>
        <v>0.33333333333333337</v>
      </c>
      <c r="W179" s="233">
        <f t="shared" si="16"/>
        <v>0.33333333333333337</v>
      </c>
      <c r="X179" s="233">
        <f t="shared" si="16"/>
        <v>0.33333333333333337</v>
      </c>
      <c r="Y179" s="233">
        <f t="shared" si="16"/>
        <v>0.33333333333333337</v>
      </c>
      <c r="Z179" s="233">
        <f t="shared" si="16"/>
        <v>0.33333333333333337</v>
      </c>
      <c r="AA179" s="233">
        <f t="shared" si="16"/>
        <v>0.33333333333333337</v>
      </c>
      <c r="AB179" s="233">
        <f t="shared" si="16"/>
        <v>0.33333333333333337</v>
      </c>
      <c r="AC179" s="233">
        <f t="shared" si="16"/>
        <v>0.33333333333333337</v>
      </c>
      <c r="AD179" s="233">
        <f t="shared" si="16"/>
        <v>0.33333333333333337</v>
      </c>
      <c r="AE179" s="233">
        <f t="shared" si="16"/>
        <v>0.33333333333333337</v>
      </c>
      <c r="AF179" s="233">
        <f t="shared" si="16"/>
        <v>0.33333333333333337</v>
      </c>
      <c r="AG179" s="233">
        <f t="shared" si="16"/>
        <v>0.33333333333333337</v>
      </c>
      <c r="AH179" s="233">
        <f t="shared" si="16"/>
        <v>0.33333333333333337</v>
      </c>
      <c r="AI179" s="233">
        <f t="shared" si="16"/>
        <v>0.33333333333333337</v>
      </c>
      <c r="AJ179" s="233">
        <f t="shared" si="16"/>
        <v>0.33333333333333337</v>
      </c>
      <c r="AK179" s="233">
        <f t="shared" si="16"/>
        <v>0.33333333333333337</v>
      </c>
      <c r="AL179" s="233">
        <f t="shared" si="16"/>
        <v>0.33333333333333337</v>
      </c>
      <c r="AM179" s="233">
        <f t="shared" si="16"/>
        <v>0.33333333333333337</v>
      </c>
      <c r="AN179" s="233">
        <f t="shared" si="16"/>
        <v>0.33333333333333337</v>
      </c>
      <c r="AO179" s="233">
        <f t="shared" si="16"/>
        <v>0.33333333333333337</v>
      </c>
      <c r="AP179" s="233">
        <f t="shared" si="16"/>
        <v>0.33333333333333337</v>
      </c>
      <c r="AQ179" s="233">
        <f t="shared" si="16"/>
        <v>0.33333333333333337</v>
      </c>
      <c r="AR179" s="233">
        <f t="shared" si="16"/>
        <v>0.33333333333333337</v>
      </c>
      <c r="AS179" s="233">
        <f t="shared" si="16"/>
        <v>0.33333333333333337</v>
      </c>
      <c r="AT179" s="233">
        <f t="shared" si="16"/>
        <v>0.33333333333333337</v>
      </c>
      <c r="AU179" s="233">
        <f t="shared" si="16"/>
        <v>0.33333333333333337</v>
      </c>
      <c r="AV179" s="233">
        <f t="shared" si="16"/>
        <v>0.33333333333333337</v>
      </c>
      <c r="AW179" s="233">
        <f t="shared" si="16"/>
        <v>0.33333333333333337</v>
      </c>
      <c r="AX179" s="233">
        <f t="shared" si="16"/>
        <v>0.33333333333333337</v>
      </c>
      <c r="AY179" s="233">
        <f t="shared" si="16"/>
        <v>0.33333333333333337</v>
      </c>
      <c r="AZ179" s="233">
        <f t="shared" si="16"/>
        <v>0.33333333333333337</v>
      </c>
      <c r="BA179" s="233">
        <f t="shared" si="16"/>
        <v>0.33333333333333337</v>
      </c>
      <c r="BB179" s="233">
        <f t="shared" si="16"/>
        <v>0.33333333333333337</v>
      </c>
      <c r="BC179" s="306"/>
    </row>
    <row r="180" spans="1:63" s="231" customFormat="1" x14ac:dyDescent="0.2">
      <c r="A180" s="308"/>
      <c r="B180" s="220"/>
      <c r="C180" s="220"/>
      <c r="D180" s="221"/>
      <c r="E180" s="221"/>
      <c r="F180" s="221"/>
      <c r="G180" s="221"/>
      <c r="H180" s="221"/>
      <c r="I180" s="221"/>
      <c r="J180" s="221"/>
      <c r="K180" s="221"/>
      <c r="L180" s="221"/>
      <c r="M180" s="221"/>
      <c r="N180" s="221"/>
      <c r="O180" s="221"/>
      <c r="P180" s="221"/>
      <c r="Q180" s="221"/>
      <c r="R180" s="221"/>
      <c r="S180" s="221"/>
      <c r="T180" s="221"/>
      <c r="U180" s="221"/>
      <c r="V180" s="221"/>
      <c r="W180" s="221"/>
      <c r="X180" s="221"/>
      <c r="Y180" s="221"/>
      <c r="Z180" s="221"/>
      <c r="AA180" s="221"/>
      <c r="AB180" s="221"/>
      <c r="AC180" s="221"/>
      <c r="AD180" s="221"/>
      <c r="AE180" s="221"/>
      <c r="AF180" s="221"/>
      <c r="AG180" s="221"/>
      <c r="AH180" s="221"/>
      <c r="AI180" s="221"/>
      <c r="AJ180" s="221"/>
      <c r="AK180" s="221"/>
      <c r="AL180" s="221"/>
      <c r="AM180" s="221"/>
      <c r="AN180" s="221"/>
      <c r="AO180" s="221"/>
      <c r="AP180" s="221"/>
      <c r="AQ180" s="221"/>
      <c r="AR180" s="221"/>
      <c r="AS180" s="221"/>
      <c r="AT180" s="221"/>
      <c r="AU180" s="221"/>
      <c r="AV180" s="221"/>
      <c r="AW180" s="221"/>
      <c r="AX180" s="221"/>
      <c r="AY180" s="221"/>
      <c r="AZ180" s="221"/>
      <c r="BA180" s="221"/>
      <c r="BB180" s="221"/>
    </row>
    <row r="181" spans="1:63" s="231" customFormat="1" x14ac:dyDescent="0.2">
      <c r="A181" s="308"/>
      <c r="B181" s="220" t="s">
        <v>784</v>
      </c>
      <c r="C181" s="232" t="s">
        <v>2313</v>
      </c>
      <c r="D181" s="233">
        <f>1/3</f>
        <v>0.33333333333333331</v>
      </c>
      <c r="E181" s="233">
        <f t="shared" ref="E181:BB182" si="17">1/3</f>
        <v>0.33333333333333331</v>
      </c>
      <c r="F181" s="233">
        <f t="shared" si="17"/>
        <v>0.33333333333333331</v>
      </c>
      <c r="G181" s="233">
        <f t="shared" si="17"/>
        <v>0.33333333333333331</v>
      </c>
      <c r="H181" s="233">
        <f t="shared" si="17"/>
        <v>0.33333333333333331</v>
      </c>
      <c r="I181" s="233">
        <f t="shared" si="17"/>
        <v>0.33333333333333331</v>
      </c>
      <c r="J181" s="233">
        <f t="shared" si="17"/>
        <v>0.33333333333333331</v>
      </c>
      <c r="K181" s="233">
        <f t="shared" si="17"/>
        <v>0.33333333333333331</v>
      </c>
      <c r="L181" s="233">
        <f t="shared" si="17"/>
        <v>0.33333333333333331</v>
      </c>
      <c r="M181" s="233">
        <f t="shared" si="17"/>
        <v>0.33333333333333331</v>
      </c>
      <c r="N181" s="233">
        <f t="shared" si="17"/>
        <v>0.33333333333333331</v>
      </c>
      <c r="O181" s="233">
        <f t="shared" si="17"/>
        <v>0.33333333333333331</v>
      </c>
      <c r="P181" s="233">
        <f t="shared" si="17"/>
        <v>0.33333333333333331</v>
      </c>
      <c r="Q181" s="233">
        <f t="shared" si="17"/>
        <v>0.33333333333333331</v>
      </c>
      <c r="R181" s="233">
        <f t="shared" si="17"/>
        <v>0.33333333333333331</v>
      </c>
      <c r="S181" s="233">
        <f t="shared" si="17"/>
        <v>0.33333333333333331</v>
      </c>
      <c r="T181" s="233">
        <f t="shared" si="17"/>
        <v>0.33333333333333331</v>
      </c>
      <c r="U181" s="233">
        <f t="shared" si="17"/>
        <v>0.33333333333333331</v>
      </c>
      <c r="V181" s="233">
        <f t="shared" si="17"/>
        <v>0.33333333333333331</v>
      </c>
      <c r="W181" s="233">
        <f t="shared" si="17"/>
        <v>0.33333333333333331</v>
      </c>
      <c r="X181" s="233">
        <f t="shared" si="17"/>
        <v>0.33333333333333331</v>
      </c>
      <c r="Y181" s="233">
        <f t="shared" si="17"/>
        <v>0.33333333333333331</v>
      </c>
      <c r="Z181" s="233">
        <f t="shared" si="17"/>
        <v>0.33333333333333331</v>
      </c>
      <c r="AA181" s="233">
        <f t="shared" si="17"/>
        <v>0.33333333333333331</v>
      </c>
      <c r="AB181" s="233">
        <f t="shared" si="17"/>
        <v>0.33333333333333331</v>
      </c>
      <c r="AC181" s="233">
        <f t="shared" si="17"/>
        <v>0.33333333333333331</v>
      </c>
      <c r="AD181" s="233">
        <f t="shared" si="17"/>
        <v>0.33333333333333331</v>
      </c>
      <c r="AE181" s="233">
        <f t="shared" si="17"/>
        <v>0.33333333333333331</v>
      </c>
      <c r="AF181" s="233">
        <f t="shared" si="17"/>
        <v>0.33333333333333331</v>
      </c>
      <c r="AG181" s="233">
        <f t="shared" si="17"/>
        <v>0.33333333333333331</v>
      </c>
      <c r="AH181" s="233">
        <f t="shared" si="17"/>
        <v>0.33333333333333331</v>
      </c>
      <c r="AI181" s="233">
        <f t="shared" si="17"/>
        <v>0.33333333333333331</v>
      </c>
      <c r="AJ181" s="233">
        <f t="shared" si="17"/>
        <v>0.33333333333333331</v>
      </c>
      <c r="AK181" s="233">
        <f t="shared" si="17"/>
        <v>0.33333333333333331</v>
      </c>
      <c r="AL181" s="233">
        <f t="shared" si="17"/>
        <v>0.33333333333333331</v>
      </c>
      <c r="AM181" s="233">
        <f t="shared" si="17"/>
        <v>0.33333333333333331</v>
      </c>
      <c r="AN181" s="233">
        <f t="shared" si="17"/>
        <v>0.33333333333333331</v>
      </c>
      <c r="AO181" s="233">
        <f t="shared" si="17"/>
        <v>0.33333333333333331</v>
      </c>
      <c r="AP181" s="233">
        <f t="shared" si="17"/>
        <v>0.33333333333333331</v>
      </c>
      <c r="AQ181" s="233">
        <f t="shared" si="17"/>
        <v>0.33333333333333331</v>
      </c>
      <c r="AR181" s="233">
        <f t="shared" si="17"/>
        <v>0.33333333333333331</v>
      </c>
      <c r="AS181" s="233">
        <f t="shared" si="17"/>
        <v>0.33333333333333331</v>
      </c>
      <c r="AT181" s="233">
        <f t="shared" si="17"/>
        <v>0.33333333333333331</v>
      </c>
      <c r="AU181" s="233">
        <f t="shared" si="17"/>
        <v>0.33333333333333331</v>
      </c>
      <c r="AV181" s="233">
        <f t="shared" si="17"/>
        <v>0.33333333333333331</v>
      </c>
      <c r="AW181" s="233">
        <f t="shared" si="17"/>
        <v>0.33333333333333331</v>
      </c>
      <c r="AX181" s="233">
        <f t="shared" si="17"/>
        <v>0.33333333333333331</v>
      </c>
      <c r="AY181" s="233">
        <f t="shared" si="17"/>
        <v>0.33333333333333331</v>
      </c>
      <c r="AZ181" s="233">
        <f t="shared" si="17"/>
        <v>0.33333333333333331</v>
      </c>
      <c r="BA181" s="233">
        <f t="shared" si="17"/>
        <v>0.33333333333333331</v>
      </c>
      <c r="BB181" s="233">
        <f t="shared" si="17"/>
        <v>0.33333333333333331</v>
      </c>
      <c r="BC181" s="304" t="s">
        <v>2318</v>
      </c>
    </row>
    <row r="182" spans="1:63" s="231" customFormat="1" x14ac:dyDescent="0.2">
      <c r="A182" s="308"/>
      <c r="B182" s="220" t="s">
        <v>785</v>
      </c>
      <c r="C182" s="232" t="s">
        <v>2313</v>
      </c>
      <c r="D182" s="233">
        <f>1/3</f>
        <v>0.33333333333333331</v>
      </c>
      <c r="E182" s="233">
        <f t="shared" si="17"/>
        <v>0.33333333333333331</v>
      </c>
      <c r="F182" s="233">
        <f t="shared" si="17"/>
        <v>0.33333333333333331</v>
      </c>
      <c r="G182" s="233">
        <f t="shared" si="17"/>
        <v>0.33333333333333331</v>
      </c>
      <c r="H182" s="233">
        <f t="shared" si="17"/>
        <v>0.33333333333333331</v>
      </c>
      <c r="I182" s="233">
        <f t="shared" si="17"/>
        <v>0.33333333333333331</v>
      </c>
      <c r="J182" s="233">
        <f t="shared" si="17"/>
        <v>0.33333333333333331</v>
      </c>
      <c r="K182" s="233">
        <f t="shared" si="17"/>
        <v>0.33333333333333331</v>
      </c>
      <c r="L182" s="233">
        <f t="shared" si="17"/>
        <v>0.33333333333333331</v>
      </c>
      <c r="M182" s="233">
        <f t="shared" si="17"/>
        <v>0.33333333333333331</v>
      </c>
      <c r="N182" s="233">
        <f t="shared" si="17"/>
        <v>0.33333333333333331</v>
      </c>
      <c r="O182" s="233">
        <f t="shared" si="17"/>
        <v>0.33333333333333331</v>
      </c>
      <c r="P182" s="233">
        <f t="shared" si="17"/>
        <v>0.33333333333333331</v>
      </c>
      <c r="Q182" s="233">
        <f t="shared" si="17"/>
        <v>0.33333333333333331</v>
      </c>
      <c r="R182" s="233">
        <f t="shared" si="17"/>
        <v>0.33333333333333331</v>
      </c>
      <c r="S182" s="233">
        <f t="shared" si="17"/>
        <v>0.33333333333333331</v>
      </c>
      <c r="T182" s="233">
        <f t="shared" si="17"/>
        <v>0.33333333333333331</v>
      </c>
      <c r="U182" s="233">
        <f t="shared" si="17"/>
        <v>0.33333333333333331</v>
      </c>
      <c r="V182" s="233">
        <f t="shared" si="17"/>
        <v>0.33333333333333331</v>
      </c>
      <c r="W182" s="233">
        <f t="shared" si="17"/>
        <v>0.33333333333333331</v>
      </c>
      <c r="X182" s="233">
        <f t="shared" si="17"/>
        <v>0.33333333333333331</v>
      </c>
      <c r="Y182" s="233">
        <f t="shared" si="17"/>
        <v>0.33333333333333331</v>
      </c>
      <c r="Z182" s="233">
        <f t="shared" si="17"/>
        <v>0.33333333333333331</v>
      </c>
      <c r="AA182" s="233">
        <f t="shared" si="17"/>
        <v>0.33333333333333331</v>
      </c>
      <c r="AB182" s="233">
        <f t="shared" si="17"/>
        <v>0.33333333333333331</v>
      </c>
      <c r="AC182" s="233">
        <f t="shared" si="17"/>
        <v>0.33333333333333331</v>
      </c>
      <c r="AD182" s="233">
        <f t="shared" si="17"/>
        <v>0.33333333333333331</v>
      </c>
      <c r="AE182" s="233">
        <f t="shared" si="17"/>
        <v>0.33333333333333331</v>
      </c>
      <c r="AF182" s="233">
        <f t="shared" si="17"/>
        <v>0.33333333333333331</v>
      </c>
      <c r="AG182" s="233">
        <f t="shared" si="17"/>
        <v>0.33333333333333331</v>
      </c>
      <c r="AH182" s="233">
        <f t="shared" si="17"/>
        <v>0.33333333333333331</v>
      </c>
      <c r="AI182" s="233">
        <f t="shared" si="17"/>
        <v>0.33333333333333331</v>
      </c>
      <c r="AJ182" s="233">
        <f t="shared" si="17"/>
        <v>0.33333333333333331</v>
      </c>
      <c r="AK182" s="233">
        <f t="shared" si="17"/>
        <v>0.33333333333333331</v>
      </c>
      <c r="AL182" s="233">
        <f t="shared" si="17"/>
        <v>0.33333333333333331</v>
      </c>
      <c r="AM182" s="233">
        <f t="shared" si="17"/>
        <v>0.33333333333333331</v>
      </c>
      <c r="AN182" s="233">
        <f t="shared" si="17"/>
        <v>0.33333333333333331</v>
      </c>
      <c r="AO182" s="233">
        <f t="shared" si="17"/>
        <v>0.33333333333333331</v>
      </c>
      <c r="AP182" s="233">
        <f t="shared" si="17"/>
        <v>0.33333333333333331</v>
      </c>
      <c r="AQ182" s="233">
        <f t="shared" si="17"/>
        <v>0.33333333333333331</v>
      </c>
      <c r="AR182" s="233">
        <f t="shared" si="17"/>
        <v>0.33333333333333331</v>
      </c>
      <c r="AS182" s="233">
        <f t="shared" si="17"/>
        <v>0.33333333333333331</v>
      </c>
      <c r="AT182" s="233">
        <f t="shared" si="17"/>
        <v>0.33333333333333331</v>
      </c>
      <c r="AU182" s="233">
        <f t="shared" si="17"/>
        <v>0.33333333333333331</v>
      </c>
      <c r="AV182" s="233">
        <f t="shared" si="17"/>
        <v>0.33333333333333331</v>
      </c>
      <c r="AW182" s="233">
        <f t="shared" si="17"/>
        <v>0.33333333333333331</v>
      </c>
      <c r="AX182" s="233">
        <f t="shared" si="17"/>
        <v>0.33333333333333331</v>
      </c>
      <c r="AY182" s="233">
        <f t="shared" si="17"/>
        <v>0.33333333333333331</v>
      </c>
      <c r="AZ182" s="233">
        <f t="shared" si="17"/>
        <v>0.33333333333333331</v>
      </c>
      <c r="BA182" s="233">
        <f t="shared" si="17"/>
        <v>0.33333333333333331</v>
      </c>
      <c r="BB182" s="233">
        <f t="shared" si="17"/>
        <v>0.33333333333333331</v>
      </c>
      <c r="BC182" s="305"/>
    </row>
    <row r="183" spans="1:63" s="231" customFormat="1" x14ac:dyDescent="0.2">
      <c r="A183" s="308"/>
      <c r="B183" s="220" t="s">
        <v>786</v>
      </c>
      <c r="C183" s="232" t="s">
        <v>2313</v>
      </c>
      <c r="D183" s="233">
        <f>1-SUM(D181:D182)</f>
        <v>0.33333333333333337</v>
      </c>
      <c r="E183" s="233">
        <f t="shared" ref="E183:BB183" si="18">1-SUM(E181:E182)</f>
        <v>0.33333333333333337</v>
      </c>
      <c r="F183" s="233">
        <f t="shared" si="18"/>
        <v>0.33333333333333337</v>
      </c>
      <c r="G183" s="233">
        <f t="shared" si="18"/>
        <v>0.33333333333333337</v>
      </c>
      <c r="H183" s="233">
        <f t="shared" si="18"/>
        <v>0.33333333333333337</v>
      </c>
      <c r="I183" s="233">
        <f t="shared" si="18"/>
        <v>0.33333333333333337</v>
      </c>
      <c r="J183" s="233">
        <f t="shared" si="18"/>
        <v>0.33333333333333337</v>
      </c>
      <c r="K183" s="233">
        <f t="shared" si="18"/>
        <v>0.33333333333333337</v>
      </c>
      <c r="L183" s="233">
        <f t="shared" si="18"/>
        <v>0.33333333333333337</v>
      </c>
      <c r="M183" s="233">
        <f t="shared" si="18"/>
        <v>0.33333333333333337</v>
      </c>
      <c r="N183" s="233">
        <f t="shared" si="18"/>
        <v>0.33333333333333337</v>
      </c>
      <c r="O183" s="233">
        <f t="shared" si="18"/>
        <v>0.33333333333333337</v>
      </c>
      <c r="P183" s="233">
        <f t="shared" si="18"/>
        <v>0.33333333333333337</v>
      </c>
      <c r="Q183" s="233">
        <f t="shared" si="18"/>
        <v>0.33333333333333337</v>
      </c>
      <c r="R183" s="233">
        <f t="shared" si="18"/>
        <v>0.33333333333333337</v>
      </c>
      <c r="S183" s="233">
        <f t="shared" si="18"/>
        <v>0.33333333333333337</v>
      </c>
      <c r="T183" s="233">
        <f t="shared" si="18"/>
        <v>0.33333333333333337</v>
      </c>
      <c r="U183" s="233">
        <f t="shared" si="18"/>
        <v>0.33333333333333337</v>
      </c>
      <c r="V183" s="233">
        <f t="shared" si="18"/>
        <v>0.33333333333333337</v>
      </c>
      <c r="W183" s="233">
        <f t="shared" si="18"/>
        <v>0.33333333333333337</v>
      </c>
      <c r="X183" s="233">
        <f t="shared" si="18"/>
        <v>0.33333333333333337</v>
      </c>
      <c r="Y183" s="233">
        <f t="shared" si="18"/>
        <v>0.33333333333333337</v>
      </c>
      <c r="Z183" s="233">
        <f t="shared" si="18"/>
        <v>0.33333333333333337</v>
      </c>
      <c r="AA183" s="233">
        <f t="shared" si="18"/>
        <v>0.33333333333333337</v>
      </c>
      <c r="AB183" s="233">
        <f t="shared" si="18"/>
        <v>0.33333333333333337</v>
      </c>
      <c r="AC183" s="233">
        <f t="shared" si="18"/>
        <v>0.33333333333333337</v>
      </c>
      <c r="AD183" s="233">
        <f t="shared" si="18"/>
        <v>0.33333333333333337</v>
      </c>
      <c r="AE183" s="233">
        <f t="shared" si="18"/>
        <v>0.33333333333333337</v>
      </c>
      <c r="AF183" s="233">
        <f t="shared" si="18"/>
        <v>0.33333333333333337</v>
      </c>
      <c r="AG183" s="233">
        <f t="shared" si="18"/>
        <v>0.33333333333333337</v>
      </c>
      <c r="AH183" s="233">
        <f t="shared" si="18"/>
        <v>0.33333333333333337</v>
      </c>
      <c r="AI183" s="233">
        <f t="shared" si="18"/>
        <v>0.33333333333333337</v>
      </c>
      <c r="AJ183" s="233">
        <f t="shared" si="18"/>
        <v>0.33333333333333337</v>
      </c>
      <c r="AK183" s="233">
        <f t="shared" si="18"/>
        <v>0.33333333333333337</v>
      </c>
      <c r="AL183" s="233">
        <f t="shared" si="18"/>
        <v>0.33333333333333337</v>
      </c>
      <c r="AM183" s="233">
        <f t="shared" si="18"/>
        <v>0.33333333333333337</v>
      </c>
      <c r="AN183" s="233">
        <f t="shared" si="18"/>
        <v>0.33333333333333337</v>
      </c>
      <c r="AO183" s="233">
        <f t="shared" si="18"/>
        <v>0.33333333333333337</v>
      </c>
      <c r="AP183" s="233">
        <f t="shared" si="18"/>
        <v>0.33333333333333337</v>
      </c>
      <c r="AQ183" s="233">
        <f t="shared" si="18"/>
        <v>0.33333333333333337</v>
      </c>
      <c r="AR183" s="233">
        <f t="shared" si="18"/>
        <v>0.33333333333333337</v>
      </c>
      <c r="AS183" s="233">
        <f t="shared" si="18"/>
        <v>0.33333333333333337</v>
      </c>
      <c r="AT183" s="233">
        <f t="shared" si="18"/>
        <v>0.33333333333333337</v>
      </c>
      <c r="AU183" s="233">
        <f t="shared" si="18"/>
        <v>0.33333333333333337</v>
      </c>
      <c r="AV183" s="233">
        <f t="shared" si="18"/>
        <v>0.33333333333333337</v>
      </c>
      <c r="AW183" s="233">
        <f t="shared" si="18"/>
        <v>0.33333333333333337</v>
      </c>
      <c r="AX183" s="233">
        <f t="shared" si="18"/>
        <v>0.33333333333333337</v>
      </c>
      <c r="AY183" s="233">
        <f t="shared" si="18"/>
        <v>0.33333333333333337</v>
      </c>
      <c r="AZ183" s="233">
        <f t="shared" si="18"/>
        <v>0.33333333333333337</v>
      </c>
      <c r="BA183" s="233">
        <f t="shared" si="18"/>
        <v>0.33333333333333337</v>
      </c>
      <c r="BB183" s="233">
        <f t="shared" si="18"/>
        <v>0.33333333333333337</v>
      </c>
      <c r="BC183" s="306"/>
    </row>
    <row r="184" spans="1:63" s="231" customFormat="1" ht="12.75" customHeight="1" x14ac:dyDescent="0.2">
      <c r="A184" s="308"/>
      <c r="C184" s="232"/>
      <c r="D184" s="233"/>
      <c r="E184" s="233"/>
      <c r="F184" s="233"/>
      <c r="G184" s="233"/>
      <c r="H184" s="233"/>
      <c r="I184" s="233"/>
      <c r="J184" s="233"/>
      <c r="K184" s="233"/>
      <c r="L184" s="233"/>
      <c r="M184" s="233"/>
      <c r="N184" s="233"/>
      <c r="O184" s="233"/>
      <c r="P184" s="233"/>
      <c r="Q184" s="233"/>
      <c r="R184" s="233"/>
      <c r="S184" s="233"/>
      <c r="T184" s="233"/>
      <c r="U184" s="233"/>
      <c r="V184" s="233"/>
      <c r="W184" s="233"/>
      <c r="X184" s="233"/>
      <c r="Y184" s="233"/>
      <c r="Z184" s="233"/>
      <c r="AA184" s="233"/>
      <c r="AB184" s="233"/>
      <c r="AC184" s="233"/>
      <c r="AD184" s="233"/>
      <c r="AE184" s="233"/>
      <c r="AF184" s="233"/>
      <c r="AG184" s="233"/>
      <c r="AH184" s="233"/>
      <c r="AI184" s="233"/>
      <c r="AJ184" s="233"/>
      <c r="AK184" s="233"/>
      <c r="AL184" s="233"/>
      <c r="AM184" s="233"/>
      <c r="AN184" s="233"/>
      <c r="AO184" s="233"/>
      <c r="AP184" s="233"/>
      <c r="AQ184" s="233"/>
      <c r="AR184" s="233"/>
      <c r="AS184" s="233"/>
      <c r="AT184" s="233"/>
      <c r="AU184" s="233"/>
      <c r="AV184" s="233"/>
      <c r="AW184" s="233"/>
      <c r="AX184" s="233"/>
      <c r="AY184" s="233"/>
      <c r="AZ184" s="233"/>
      <c r="BA184" s="233"/>
      <c r="BB184" s="233"/>
    </row>
    <row r="185" spans="1:63" s="231" customFormat="1" x14ac:dyDescent="0.2">
      <c r="A185" s="308"/>
      <c r="B185" s="220" t="s">
        <v>920</v>
      </c>
      <c r="C185" s="232" t="s">
        <v>2313</v>
      </c>
      <c r="D185" s="233">
        <v>0</v>
      </c>
      <c r="E185" s="233">
        <v>0</v>
      </c>
      <c r="F185" s="233">
        <v>0</v>
      </c>
      <c r="G185" s="233">
        <v>0</v>
      </c>
      <c r="H185" s="233">
        <v>0</v>
      </c>
      <c r="I185" s="233">
        <v>0</v>
      </c>
      <c r="J185" s="233">
        <v>0</v>
      </c>
      <c r="K185" s="233">
        <v>0</v>
      </c>
      <c r="L185" s="233">
        <v>0</v>
      </c>
      <c r="M185" s="233">
        <v>0</v>
      </c>
      <c r="N185" s="233">
        <v>0</v>
      </c>
      <c r="O185" s="233">
        <v>0</v>
      </c>
      <c r="P185" s="233">
        <v>0</v>
      </c>
      <c r="Q185" s="233">
        <v>0</v>
      </c>
      <c r="R185" s="233">
        <v>0</v>
      </c>
      <c r="S185" s="233">
        <v>0</v>
      </c>
      <c r="T185" s="233">
        <v>0</v>
      </c>
      <c r="U185" s="233">
        <v>0</v>
      </c>
      <c r="V185" s="233">
        <v>0</v>
      </c>
      <c r="W185" s="233">
        <v>0</v>
      </c>
      <c r="X185" s="233">
        <v>0</v>
      </c>
      <c r="Y185" s="233">
        <v>0</v>
      </c>
      <c r="Z185" s="233">
        <v>0</v>
      </c>
      <c r="AA185" s="233">
        <v>0</v>
      </c>
      <c r="AB185" s="233">
        <v>0</v>
      </c>
      <c r="AC185" s="233">
        <v>0</v>
      </c>
      <c r="AD185" s="233">
        <v>0</v>
      </c>
      <c r="AE185" s="233">
        <v>0</v>
      </c>
      <c r="AF185" s="233">
        <v>0</v>
      </c>
      <c r="AG185" s="233">
        <v>0</v>
      </c>
      <c r="AH185" s="233">
        <v>0</v>
      </c>
      <c r="AI185" s="233">
        <v>0</v>
      </c>
      <c r="AJ185" s="233">
        <v>0</v>
      </c>
      <c r="AK185" s="233">
        <v>0</v>
      </c>
      <c r="AL185" s="233">
        <v>0</v>
      </c>
      <c r="AM185" s="233">
        <v>0</v>
      </c>
      <c r="AN185" s="233">
        <v>0</v>
      </c>
      <c r="AO185" s="233">
        <v>0</v>
      </c>
      <c r="AP185" s="233">
        <v>0</v>
      </c>
      <c r="AQ185" s="233">
        <v>0</v>
      </c>
      <c r="AR185" s="233">
        <v>0</v>
      </c>
      <c r="AS185" s="233">
        <v>0</v>
      </c>
      <c r="AT185" s="233">
        <v>0</v>
      </c>
      <c r="AU185" s="233">
        <v>0</v>
      </c>
      <c r="AV185" s="233">
        <v>0</v>
      </c>
      <c r="AW185" s="233">
        <v>0</v>
      </c>
      <c r="AX185" s="233">
        <v>0</v>
      </c>
      <c r="AY185" s="233">
        <v>0</v>
      </c>
      <c r="AZ185" s="233">
        <v>0</v>
      </c>
      <c r="BA185" s="233">
        <v>0</v>
      </c>
      <c r="BB185" s="233">
        <v>0</v>
      </c>
      <c r="BC185" s="304" t="s">
        <v>2318</v>
      </c>
    </row>
    <row r="186" spans="1:63" s="231" customFormat="1" x14ac:dyDescent="0.2">
      <c r="A186" s="308"/>
      <c r="B186" s="220" t="s">
        <v>921</v>
      </c>
      <c r="C186" s="232" t="s">
        <v>2313</v>
      </c>
      <c r="D186" s="233">
        <v>0.1</v>
      </c>
      <c r="E186" s="233">
        <v>0.1</v>
      </c>
      <c r="F186" s="233">
        <v>0.1</v>
      </c>
      <c r="G186" s="233">
        <v>0.1</v>
      </c>
      <c r="H186" s="233">
        <v>0.1</v>
      </c>
      <c r="I186" s="233">
        <v>0.1</v>
      </c>
      <c r="J186" s="233">
        <v>0.1</v>
      </c>
      <c r="K186" s="233">
        <v>0.1</v>
      </c>
      <c r="L186" s="233">
        <v>0.1</v>
      </c>
      <c r="M186" s="233">
        <v>0.1</v>
      </c>
      <c r="N186" s="233">
        <v>0.1</v>
      </c>
      <c r="O186" s="233">
        <v>0.1</v>
      </c>
      <c r="P186" s="233">
        <v>0.1</v>
      </c>
      <c r="Q186" s="233">
        <v>0.1</v>
      </c>
      <c r="R186" s="233">
        <v>0.1</v>
      </c>
      <c r="S186" s="233">
        <v>0.1</v>
      </c>
      <c r="T186" s="233">
        <v>0.1</v>
      </c>
      <c r="U186" s="233">
        <v>0.1</v>
      </c>
      <c r="V186" s="233">
        <v>0.1</v>
      </c>
      <c r="W186" s="233">
        <v>0.1</v>
      </c>
      <c r="X186" s="233">
        <v>0.1</v>
      </c>
      <c r="Y186" s="233">
        <v>0.1</v>
      </c>
      <c r="Z186" s="233">
        <v>0.1</v>
      </c>
      <c r="AA186" s="233">
        <v>0.1</v>
      </c>
      <c r="AB186" s="233">
        <v>0.1</v>
      </c>
      <c r="AC186" s="233">
        <v>0.1</v>
      </c>
      <c r="AD186" s="233">
        <v>0.1</v>
      </c>
      <c r="AE186" s="233">
        <v>0.1</v>
      </c>
      <c r="AF186" s="233">
        <v>0.1</v>
      </c>
      <c r="AG186" s="233">
        <v>0.1</v>
      </c>
      <c r="AH186" s="233">
        <v>0.1</v>
      </c>
      <c r="AI186" s="233">
        <v>0.1</v>
      </c>
      <c r="AJ186" s="233">
        <v>0.1</v>
      </c>
      <c r="AK186" s="233">
        <v>0.1</v>
      </c>
      <c r="AL186" s="233">
        <v>0.1</v>
      </c>
      <c r="AM186" s="233">
        <v>0.1</v>
      </c>
      <c r="AN186" s="233">
        <v>0.1</v>
      </c>
      <c r="AO186" s="233">
        <v>0.1</v>
      </c>
      <c r="AP186" s="233">
        <v>0.1</v>
      </c>
      <c r="AQ186" s="233">
        <v>0.1</v>
      </c>
      <c r="AR186" s="233">
        <v>0.1</v>
      </c>
      <c r="AS186" s="233">
        <v>0.1</v>
      </c>
      <c r="AT186" s="233">
        <v>0.1</v>
      </c>
      <c r="AU186" s="233">
        <v>0.1</v>
      </c>
      <c r="AV186" s="233">
        <v>0.1</v>
      </c>
      <c r="AW186" s="233">
        <v>0.1</v>
      </c>
      <c r="AX186" s="233">
        <v>0.1</v>
      </c>
      <c r="AY186" s="233">
        <v>0.1</v>
      </c>
      <c r="AZ186" s="233">
        <v>0.1</v>
      </c>
      <c r="BA186" s="233">
        <v>0.1</v>
      </c>
      <c r="BB186" s="233">
        <v>0.1</v>
      </c>
      <c r="BC186" s="305"/>
    </row>
    <row r="187" spans="1:63" s="231" customFormat="1" x14ac:dyDescent="0.2">
      <c r="A187" s="308"/>
      <c r="B187" s="220" t="s">
        <v>922</v>
      </c>
      <c r="C187" s="232" t="s">
        <v>2313</v>
      </c>
      <c r="D187" s="233">
        <v>0.11</v>
      </c>
      <c r="E187" s="233">
        <v>0.11</v>
      </c>
      <c r="F187" s="233">
        <v>0.11</v>
      </c>
      <c r="G187" s="233">
        <v>0.11</v>
      </c>
      <c r="H187" s="233">
        <v>0.11</v>
      </c>
      <c r="I187" s="233">
        <v>0.11</v>
      </c>
      <c r="J187" s="233">
        <v>0.11</v>
      </c>
      <c r="K187" s="233">
        <v>0.11</v>
      </c>
      <c r="L187" s="233">
        <v>0.11</v>
      </c>
      <c r="M187" s="233">
        <v>0.11</v>
      </c>
      <c r="N187" s="233">
        <v>0.11</v>
      </c>
      <c r="O187" s="233">
        <v>0.11</v>
      </c>
      <c r="P187" s="233">
        <v>0.11</v>
      </c>
      <c r="Q187" s="233">
        <v>0.11</v>
      </c>
      <c r="R187" s="233">
        <v>0.11</v>
      </c>
      <c r="S187" s="233">
        <v>0.11</v>
      </c>
      <c r="T187" s="233">
        <v>0.11</v>
      </c>
      <c r="U187" s="233">
        <v>0.11</v>
      </c>
      <c r="V187" s="233">
        <v>0.11</v>
      </c>
      <c r="W187" s="233">
        <v>0.11</v>
      </c>
      <c r="X187" s="233">
        <v>0.11</v>
      </c>
      <c r="Y187" s="233">
        <v>0.11</v>
      </c>
      <c r="Z187" s="233">
        <v>0.11</v>
      </c>
      <c r="AA187" s="233">
        <v>0.11</v>
      </c>
      <c r="AB187" s="233">
        <v>0.11</v>
      </c>
      <c r="AC187" s="233">
        <v>0.11</v>
      </c>
      <c r="AD187" s="233">
        <v>0.11</v>
      </c>
      <c r="AE187" s="233">
        <v>0.11</v>
      </c>
      <c r="AF187" s="233">
        <v>0.11</v>
      </c>
      <c r="AG187" s="233">
        <v>0.11</v>
      </c>
      <c r="AH187" s="233">
        <v>0.11</v>
      </c>
      <c r="AI187" s="233">
        <v>0.11</v>
      </c>
      <c r="AJ187" s="233">
        <v>0.11</v>
      </c>
      <c r="AK187" s="233">
        <v>0.11</v>
      </c>
      <c r="AL187" s="233">
        <v>0.11</v>
      </c>
      <c r="AM187" s="233">
        <v>0.11</v>
      </c>
      <c r="AN187" s="233">
        <v>0.11</v>
      </c>
      <c r="AO187" s="233">
        <v>0.11</v>
      </c>
      <c r="AP187" s="233">
        <v>0.11</v>
      </c>
      <c r="AQ187" s="233">
        <v>0.11</v>
      </c>
      <c r="AR187" s="233">
        <v>0.11</v>
      </c>
      <c r="AS187" s="233">
        <v>0.11</v>
      </c>
      <c r="AT187" s="233">
        <v>0.11</v>
      </c>
      <c r="AU187" s="233">
        <v>0.11</v>
      </c>
      <c r="AV187" s="233">
        <v>0.11</v>
      </c>
      <c r="AW187" s="233">
        <v>0.11</v>
      </c>
      <c r="AX187" s="233">
        <v>0.11</v>
      </c>
      <c r="AY187" s="233">
        <v>0.11</v>
      </c>
      <c r="AZ187" s="233">
        <v>0.11</v>
      </c>
      <c r="BA187" s="233">
        <v>0.11</v>
      </c>
      <c r="BB187" s="233">
        <v>0.11</v>
      </c>
      <c r="BC187" s="306"/>
    </row>
    <row r="188" spans="1:63" s="231" customFormat="1" x14ac:dyDescent="0.2">
      <c r="A188" s="308"/>
      <c r="B188" s="220" t="s">
        <v>923</v>
      </c>
      <c r="C188" s="232" t="s">
        <v>2313</v>
      </c>
      <c r="D188" s="221">
        <f>1-SUM(D185:D187)</f>
        <v>0.79</v>
      </c>
      <c r="E188" s="221">
        <f t="shared" ref="E188:BB188" si="19">1-SUM(E185:E187)</f>
        <v>0.79</v>
      </c>
      <c r="F188" s="221">
        <f t="shared" si="19"/>
        <v>0.79</v>
      </c>
      <c r="G188" s="221">
        <f t="shared" si="19"/>
        <v>0.79</v>
      </c>
      <c r="H188" s="221">
        <f t="shared" si="19"/>
        <v>0.79</v>
      </c>
      <c r="I188" s="221">
        <f t="shared" si="19"/>
        <v>0.79</v>
      </c>
      <c r="J188" s="221">
        <f t="shared" si="19"/>
        <v>0.79</v>
      </c>
      <c r="K188" s="221">
        <f t="shared" si="19"/>
        <v>0.79</v>
      </c>
      <c r="L188" s="221">
        <f t="shared" si="19"/>
        <v>0.79</v>
      </c>
      <c r="M188" s="221">
        <f t="shared" si="19"/>
        <v>0.79</v>
      </c>
      <c r="N188" s="221">
        <f t="shared" si="19"/>
        <v>0.79</v>
      </c>
      <c r="O188" s="221">
        <f t="shared" si="19"/>
        <v>0.79</v>
      </c>
      <c r="P188" s="221">
        <f t="shared" si="19"/>
        <v>0.79</v>
      </c>
      <c r="Q188" s="221">
        <f t="shared" si="19"/>
        <v>0.79</v>
      </c>
      <c r="R188" s="221">
        <f t="shared" si="19"/>
        <v>0.79</v>
      </c>
      <c r="S188" s="221">
        <f t="shared" si="19"/>
        <v>0.79</v>
      </c>
      <c r="T188" s="221">
        <f t="shared" si="19"/>
        <v>0.79</v>
      </c>
      <c r="U188" s="221">
        <f t="shared" si="19"/>
        <v>0.79</v>
      </c>
      <c r="V188" s="221">
        <f t="shared" si="19"/>
        <v>0.79</v>
      </c>
      <c r="W188" s="221">
        <f t="shared" si="19"/>
        <v>0.79</v>
      </c>
      <c r="X188" s="221">
        <f t="shared" si="19"/>
        <v>0.79</v>
      </c>
      <c r="Y188" s="221">
        <f t="shared" si="19"/>
        <v>0.79</v>
      </c>
      <c r="Z188" s="221">
        <f t="shared" si="19"/>
        <v>0.79</v>
      </c>
      <c r="AA188" s="221">
        <f t="shared" si="19"/>
        <v>0.79</v>
      </c>
      <c r="AB188" s="221">
        <f t="shared" si="19"/>
        <v>0.79</v>
      </c>
      <c r="AC188" s="221">
        <f t="shared" si="19"/>
        <v>0.79</v>
      </c>
      <c r="AD188" s="221">
        <f t="shared" si="19"/>
        <v>0.79</v>
      </c>
      <c r="AE188" s="221">
        <f t="shared" si="19"/>
        <v>0.79</v>
      </c>
      <c r="AF188" s="221">
        <f t="shared" si="19"/>
        <v>0.79</v>
      </c>
      <c r="AG188" s="221">
        <f t="shared" si="19"/>
        <v>0.79</v>
      </c>
      <c r="AH188" s="221">
        <f t="shared" si="19"/>
        <v>0.79</v>
      </c>
      <c r="AI188" s="221">
        <f t="shared" si="19"/>
        <v>0.79</v>
      </c>
      <c r="AJ188" s="221">
        <f t="shared" si="19"/>
        <v>0.79</v>
      </c>
      <c r="AK188" s="221">
        <f t="shared" si="19"/>
        <v>0.79</v>
      </c>
      <c r="AL188" s="221">
        <f t="shared" si="19"/>
        <v>0.79</v>
      </c>
      <c r="AM188" s="221">
        <f t="shared" si="19"/>
        <v>0.79</v>
      </c>
      <c r="AN188" s="221">
        <f t="shared" si="19"/>
        <v>0.79</v>
      </c>
      <c r="AO188" s="221">
        <f t="shared" si="19"/>
        <v>0.79</v>
      </c>
      <c r="AP188" s="221">
        <f t="shared" si="19"/>
        <v>0.79</v>
      </c>
      <c r="AQ188" s="221">
        <f t="shared" si="19"/>
        <v>0.79</v>
      </c>
      <c r="AR188" s="221">
        <f t="shared" si="19"/>
        <v>0.79</v>
      </c>
      <c r="AS188" s="221">
        <f t="shared" si="19"/>
        <v>0.79</v>
      </c>
      <c r="AT188" s="221">
        <f t="shared" si="19"/>
        <v>0.79</v>
      </c>
      <c r="AU188" s="221">
        <f t="shared" si="19"/>
        <v>0.79</v>
      </c>
      <c r="AV188" s="221">
        <f t="shared" si="19"/>
        <v>0.79</v>
      </c>
      <c r="AW188" s="221">
        <f t="shared" si="19"/>
        <v>0.79</v>
      </c>
      <c r="AX188" s="221">
        <f t="shared" si="19"/>
        <v>0.79</v>
      </c>
      <c r="AY188" s="221">
        <f t="shared" si="19"/>
        <v>0.79</v>
      </c>
      <c r="AZ188" s="221">
        <f t="shared" si="19"/>
        <v>0.79</v>
      </c>
      <c r="BA188" s="221">
        <f t="shared" si="19"/>
        <v>0.79</v>
      </c>
      <c r="BB188" s="221">
        <f t="shared" si="19"/>
        <v>0.79</v>
      </c>
      <c r="BC188" s="306"/>
    </row>
    <row r="189" spans="1:63" s="231" customFormat="1" x14ac:dyDescent="0.2">
      <c r="A189" s="308"/>
      <c r="B189" s="220"/>
      <c r="C189" s="220"/>
      <c r="D189" s="221"/>
      <c r="E189" s="221"/>
      <c r="F189" s="221"/>
      <c r="G189" s="221"/>
      <c r="H189" s="221"/>
      <c r="I189" s="221"/>
      <c r="J189" s="221"/>
      <c r="K189" s="221"/>
      <c r="L189" s="221"/>
      <c r="M189" s="221"/>
      <c r="N189" s="221"/>
      <c r="O189" s="221"/>
      <c r="P189" s="221"/>
      <c r="Q189" s="221"/>
      <c r="R189" s="221"/>
      <c r="S189" s="221"/>
      <c r="T189" s="221"/>
      <c r="U189" s="221"/>
      <c r="V189" s="221"/>
      <c r="W189" s="221"/>
      <c r="X189" s="221"/>
      <c r="Y189" s="221"/>
      <c r="Z189" s="221"/>
      <c r="AA189" s="221"/>
      <c r="AB189" s="221"/>
      <c r="AC189" s="221"/>
      <c r="AD189" s="221"/>
      <c r="AE189" s="221"/>
      <c r="AF189" s="221"/>
      <c r="AG189" s="221"/>
      <c r="AH189" s="221"/>
      <c r="AI189" s="221"/>
      <c r="AJ189" s="221"/>
      <c r="AK189" s="221"/>
      <c r="AL189" s="221"/>
      <c r="AM189" s="221"/>
      <c r="AN189" s="221"/>
      <c r="AO189" s="221"/>
      <c r="AP189" s="221"/>
      <c r="AQ189" s="221"/>
      <c r="AR189" s="221"/>
      <c r="AS189" s="221"/>
      <c r="AT189" s="221"/>
      <c r="AU189" s="221"/>
      <c r="AV189" s="221"/>
      <c r="AW189" s="221"/>
      <c r="AX189" s="221"/>
      <c r="AY189" s="221"/>
      <c r="AZ189" s="221"/>
      <c r="BA189" s="221"/>
      <c r="BB189" s="221"/>
    </row>
    <row r="190" spans="1:63" s="231" customFormat="1" x14ac:dyDescent="0.2">
      <c r="A190" s="308"/>
      <c r="B190" s="220" t="s">
        <v>925</v>
      </c>
      <c r="C190" s="232" t="s">
        <v>2313</v>
      </c>
      <c r="D190" s="233">
        <v>0.25</v>
      </c>
      <c r="E190" s="233">
        <v>0.25</v>
      </c>
      <c r="F190" s="233">
        <v>0.25</v>
      </c>
      <c r="G190" s="233">
        <v>0.25</v>
      </c>
      <c r="H190" s="233">
        <v>0.25</v>
      </c>
      <c r="I190" s="233">
        <v>0.25</v>
      </c>
      <c r="J190" s="233">
        <v>0.25</v>
      </c>
      <c r="K190" s="233">
        <v>0.25</v>
      </c>
      <c r="L190" s="233">
        <v>0.25</v>
      </c>
      <c r="M190" s="233">
        <v>0.25</v>
      </c>
      <c r="N190" s="233">
        <v>0.25</v>
      </c>
      <c r="O190" s="233">
        <v>0.25</v>
      </c>
      <c r="P190" s="233">
        <v>0.25</v>
      </c>
      <c r="Q190" s="233">
        <v>0.25</v>
      </c>
      <c r="R190" s="233">
        <v>0.25</v>
      </c>
      <c r="S190" s="233">
        <v>0.25</v>
      </c>
      <c r="T190" s="233">
        <v>0.25</v>
      </c>
      <c r="U190" s="233">
        <v>0.25</v>
      </c>
      <c r="V190" s="233">
        <v>0.25</v>
      </c>
      <c r="W190" s="233">
        <v>0.25</v>
      </c>
      <c r="X190" s="233">
        <v>0.25</v>
      </c>
      <c r="Y190" s="233">
        <v>0.25</v>
      </c>
      <c r="Z190" s="233">
        <v>0.25</v>
      </c>
      <c r="AA190" s="233">
        <v>0.25</v>
      </c>
      <c r="AB190" s="233">
        <v>0.25</v>
      </c>
      <c r="AC190" s="233">
        <v>0.25</v>
      </c>
      <c r="AD190" s="233">
        <v>0.25</v>
      </c>
      <c r="AE190" s="233">
        <v>0.25</v>
      </c>
      <c r="AF190" s="233">
        <v>0.25</v>
      </c>
      <c r="AG190" s="233">
        <v>0.25</v>
      </c>
      <c r="AH190" s="233">
        <v>0.25</v>
      </c>
      <c r="AI190" s="233">
        <v>0.25</v>
      </c>
      <c r="AJ190" s="233">
        <v>0.25</v>
      </c>
      <c r="AK190" s="233">
        <v>0.25</v>
      </c>
      <c r="AL190" s="233">
        <v>0.25</v>
      </c>
      <c r="AM190" s="233">
        <v>0.25</v>
      </c>
      <c r="AN190" s="233">
        <v>0.25</v>
      </c>
      <c r="AO190" s="233">
        <v>0.25</v>
      </c>
      <c r="AP190" s="233">
        <v>0.25</v>
      </c>
      <c r="AQ190" s="233">
        <v>0.25</v>
      </c>
      <c r="AR190" s="233">
        <v>0.25</v>
      </c>
      <c r="AS190" s="233">
        <v>0.25</v>
      </c>
      <c r="AT190" s="233">
        <v>0.25</v>
      </c>
      <c r="AU190" s="233">
        <v>0.25</v>
      </c>
      <c r="AV190" s="233">
        <v>0.25</v>
      </c>
      <c r="AW190" s="233">
        <v>0.25</v>
      </c>
      <c r="AX190" s="233">
        <v>0.25</v>
      </c>
      <c r="AY190" s="233">
        <v>0.25</v>
      </c>
      <c r="AZ190" s="233">
        <v>0.25</v>
      </c>
      <c r="BA190" s="233">
        <v>0.25</v>
      </c>
      <c r="BB190" s="233">
        <v>0.25</v>
      </c>
      <c r="BC190" s="304" t="s">
        <v>2318</v>
      </c>
    </row>
    <row r="191" spans="1:63" s="231" customFormat="1" x14ac:dyDescent="0.2">
      <c r="A191" s="308"/>
      <c r="B191" s="220" t="s">
        <v>926</v>
      </c>
      <c r="C191" s="232" t="s">
        <v>2313</v>
      </c>
      <c r="D191" s="233">
        <v>0.25</v>
      </c>
      <c r="E191" s="233">
        <v>0.25</v>
      </c>
      <c r="F191" s="233">
        <v>0.25</v>
      </c>
      <c r="G191" s="233">
        <v>0.25</v>
      </c>
      <c r="H191" s="233">
        <v>0.25</v>
      </c>
      <c r="I191" s="233">
        <v>0.25</v>
      </c>
      <c r="J191" s="233">
        <v>0.25</v>
      </c>
      <c r="K191" s="233">
        <v>0.25</v>
      </c>
      <c r="L191" s="233">
        <v>0.25</v>
      </c>
      <c r="M191" s="233">
        <v>0.25</v>
      </c>
      <c r="N191" s="233">
        <v>0.25</v>
      </c>
      <c r="O191" s="233">
        <v>0.25</v>
      </c>
      <c r="P191" s="233">
        <v>0.25</v>
      </c>
      <c r="Q191" s="233">
        <v>0.25</v>
      </c>
      <c r="R191" s="233">
        <v>0.25</v>
      </c>
      <c r="S191" s="233">
        <v>0.25</v>
      </c>
      <c r="T191" s="233">
        <v>0.25</v>
      </c>
      <c r="U191" s="233">
        <v>0.25</v>
      </c>
      <c r="V191" s="233">
        <v>0.25</v>
      </c>
      <c r="W191" s="233">
        <v>0.25</v>
      </c>
      <c r="X191" s="233">
        <v>0.25</v>
      </c>
      <c r="Y191" s="233">
        <v>0.25</v>
      </c>
      <c r="Z191" s="233">
        <v>0.25</v>
      </c>
      <c r="AA191" s="233">
        <v>0.25</v>
      </c>
      <c r="AB191" s="233">
        <v>0.25</v>
      </c>
      <c r="AC191" s="233">
        <v>0.25</v>
      </c>
      <c r="AD191" s="233">
        <v>0.25</v>
      </c>
      <c r="AE191" s="233">
        <v>0.25</v>
      </c>
      <c r="AF191" s="233">
        <v>0.25</v>
      </c>
      <c r="AG191" s="233">
        <v>0.25</v>
      </c>
      <c r="AH191" s="233">
        <v>0.25</v>
      </c>
      <c r="AI191" s="233">
        <v>0.25</v>
      </c>
      <c r="AJ191" s="233">
        <v>0.25</v>
      </c>
      <c r="AK191" s="233">
        <v>0.25</v>
      </c>
      <c r="AL191" s="233">
        <v>0.25</v>
      </c>
      <c r="AM191" s="233">
        <v>0.25</v>
      </c>
      <c r="AN191" s="233">
        <v>0.25</v>
      </c>
      <c r="AO191" s="233">
        <v>0.25</v>
      </c>
      <c r="AP191" s="233">
        <v>0.25</v>
      </c>
      <c r="AQ191" s="233">
        <v>0.25</v>
      </c>
      <c r="AR191" s="233">
        <v>0.25</v>
      </c>
      <c r="AS191" s="233">
        <v>0.25</v>
      </c>
      <c r="AT191" s="233">
        <v>0.25</v>
      </c>
      <c r="AU191" s="233">
        <v>0.25</v>
      </c>
      <c r="AV191" s="233">
        <v>0.25</v>
      </c>
      <c r="AW191" s="233">
        <v>0.25</v>
      </c>
      <c r="AX191" s="233">
        <v>0.25</v>
      </c>
      <c r="AY191" s="233">
        <v>0.25</v>
      </c>
      <c r="AZ191" s="233">
        <v>0.25</v>
      </c>
      <c r="BA191" s="233">
        <v>0.25</v>
      </c>
      <c r="BB191" s="233">
        <v>0.25</v>
      </c>
      <c r="BC191" s="305"/>
      <c r="BK191" s="227"/>
    </row>
    <row r="192" spans="1:63" s="231" customFormat="1" x14ac:dyDescent="0.2">
      <c r="A192" s="308"/>
      <c r="B192" s="220" t="s">
        <v>927</v>
      </c>
      <c r="C192" s="232" t="s">
        <v>2313</v>
      </c>
      <c r="D192" s="233">
        <v>0.25</v>
      </c>
      <c r="E192" s="233">
        <v>0.25</v>
      </c>
      <c r="F192" s="233">
        <v>0.25</v>
      </c>
      <c r="G192" s="233">
        <v>0.25</v>
      </c>
      <c r="H192" s="233">
        <v>0.25</v>
      </c>
      <c r="I192" s="233">
        <v>0.25</v>
      </c>
      <c r="J192" s="233">
        <v>0.25</v>
      </c>
      <c r="K192" s="233">
        <v>0.25</v>
      </c>
      <c r="L192" s="233">
        <v>0.25</v>
      </c>
      <c r="M192" s="233">
        <v>0.25</v>
      </c>
      <c r="N192" s="233">
        <v>0.25</v>
      </c>
      <c r="O192" s="233">
        <v>0.25</v>
      </c>
      <c r="P192" s="233">
        <v>0.25</v>
      </c>
      <c r="Q192" s="233">
        <v>0.25</v>
      </c>
      <c r="R192" s="233">
        <v>0.25</v>
      </c>
      <c r="S192" s="233">
        <v>0.25</v>
      </c>
      <c r="T192" s="233">
        <v>0.25</v>
      </c>
      <c r="U192" s="233">
        <v>0.25</v>
      </c>
      <c r="V192" s="233">
        <v>0.25</v>
      </c>
      <c r="W192" s="233">
        <v>0.25</v>
      </c>
      <c r="X192" s="233">
        <v>0.25</v>
      </c>
      <c r="Y192" s="233">
        <v>0.25</v>
      </c>
      <c r="Z192" s="233">
        <v>0.25</v>
      </c>
      <c r="AA192" s="233">
        <v>0.25</v>
      </c>
      <c r="AB192" s="233">
        <v>0.25</v>
      </c>
      <c r="AC192" s="233">
        <v>0.25</v>
      </c>
      <c r="AD192" s="233">
        <v>0.25</v>
      </c>
      <c r="AE192" s="233">
        <v>0.25</v>
      </c>
      <c r="AF192" s="233">
        <v>0.25</v>
      </c>
      <c r="AG192" s="233">
        <v>0.25</v>
      </c>
      <c r="AH192" s="233">
        <v>0.25</v>
      </c>
      <c r="AI192" s="233">
        <v>0.25</v>
      </c>
      <c r="AJ192" s="233">
        <v>0.25</v>
      </c>
      <c r="AK192" s="233">
        <v>0.25</v>
      </c>
      <c r="AL192" s="233">
        <v>0.25</v>
      </c>
      <c r="AM192" s="233">
        <v>0.25</v>
      </c>
      <c r="AN192" s="233">
        <v>0.25</v>
      </c>
      <c r="AO192" s="233">
        <v>0.25</v>
      </c>
      <c r="AP192" s="233">
        <v>0.25</v>
      </c>
      <c r="AQ192" s="233">
        <v>0.25</v>
      </c>
      <c r="AR192" s="233">
        <v>0.25</v>
      </c>
      <c r="AS192" s="233">
        <v>0.25</v>
      </c>
      <c r="AT192" s="233">
        <v>0.25</v>
      </c>
      <c r="AU192" s="233">
        <v>0.25</v>
      </c>
      <c r="AV192" s="233">
        <v>0.25</v>
      </c>
      <c r="AW192" s="233">
        <v>0.25</v>
      </c>
      <c r="AX192" s="233">
        <v>0.25</v>
      </c>
      <c r="AY192" s="233">
        <v>0.25</v>
      </c>
      <c r="AZ192" s="233">
        <v>0.25</v>
      </c>
      <c r="BA192" s="233">
        <v>0.25</v>
      </c>
      <c r="BB192" s="233">
        <v>0.25</v>
      </c>
      <c r="BC192" s="306"/>
      <c r="BK192" s="227"/>
    </row>
    <row r="193" spans="1:63" s="231" customFormat="1" x14ac:dyDescent="0.2">
      <c r="A193" s="308"/>
      <c r="B193" s="220" t="s">
        <v>928</v>
      </c>
      <c r="C193" s="232" t="s">
        <v>2313</v>
      </c>
      <c r="D193" s="221">
        <f>1-SUM(D190:D192)</f>
        <v>0.25</v>
      </c>
      <c r="E193" s="221">
        <f t="shared" ref="E193:BB193" si="20">1-SUM(E190:E192)</f>
        <v>0.25</v>
      </c>
      <c r="F193" s="221">
        <f t="shared" si="20"/>
        <v>0.25</v>
      </c>
      <c r="G193" s="221">
        <f t="shared" si="20"/>
        <v>0.25</v>
      </c>
      <c r="H193" s="221">
        <f t="shared" si="20"/>
        <v>0.25</v>
      </c>
      <c r="I193" s="221">
        <f t="shared" si="20"/>
        <v>0.25</v>
      </c>
      <c r="J193" s="221">
        <f t="shared" si="20"/>
        <v>0.25</v>
      </c>
      <c r="K193" s="221">
        <f t="shared" si="20"/>
        <v>0.25</v>
      </c>
      <c r="L193" s="221">
        <f t="shared" si="20"/>
        <v>0.25</v>
      </c>
      <c r="M193" s="221">
        <f t="shared" si="20"/>
        <v>0.25</v>
      </c>
      <c r="N193" s="221">
        <f t="shared" si="20"/>
        <v>0.25</v>
      </c>
      <c r="O193" s="221">
        <f t="shared" si="20"/>
        <v>0.25</v>
      </c>
      <c r="P193" s="221">
        <f t="shared" si="20"/>
        <v>0.25</v>
      </c>
      <c r="Q193" s="221">
        <f t="shared" si="20"/>
        <v>0.25</v>
      </c>
      <c r="R193" s="221">
        <f t="shared" si="20"/>
        <v>0.25</v>
      </c>
      <c r="S193" s="221">
        <f t="shared" si="20"/>
        <v>0.25</v>
      </c>
      <c r="T193" s="221">
        <f t="shared" si="20"/>
        <v>0.25</v>
      </c>
      <c r="U193" s="221">
        <f t="shared" si="20"/>
        <v>0.25</v>
      </c>
      <c r="V193" s="221">
        <f t="shared" si="20"/>
        <v>0.25</v>
      </c>
      <c r="W193" s="221">
        <f t="shared" si="20"/>
        <v>0.25</v>
      </c>
      <c r="X193" s="221">
        <f t="shared" si="20"/>
        <v>0.25</v>
      </c>
      <c r="Y193" s="221">
        <f t="shared" si="20"/>
        <v>0.25</v>
      </c>
      <c r="Z193" s="221">
        <f t="shared" si="20"/>
        <v>0.25</v>
      </c>
      <c r="AA193" s="221">
        <f t="shared" si="20"/>
        <v>0.25</v>
      </c>
      <c r="AB193" s="221">
        <f t="shared" si="20"/>
        <v>0.25</v>
      </c>
      <c r="AC193" s="221">
        <f t="shared" si="20"/>
        <v>0.25</v>
      </c>
      <c r="AD193" s="221">
        <f t="shared" si="20"/>
        <v>0.25</v>
      </c>
      <c r="AE193" s="221">
        <f t="shared" si="20"/>
        <v>0.25</v>
      </c>
      <c r="AF193" s="221">
        <f t="shared" si="20"/>
        <v>0.25</v>
      </c>
      <c r="AG193" s="221">
        <f t="shared" si="20"/>
        <v>0.25</v>
      </c>
      <c r="AH193" s="221">
        <f t="shared" si="20"/>
        <v>0.25</v>
      </c>
      <c r="AI193" s="221">
        <f t="shared" si="20"/>
        <v>0.25</v>
      </c>
      <c r="AJ193" s="221">
        <f t="shared" si="20"/>
        <v>0.25</v>
      </c>
      <c r="AK193" s="221">
        <f t="shared" si="20"/>
        <v>0.25</v>
      </c>
      <c r="AL193" s="221">
        <f t="shared" si="20"/>
        <v>0.25</v>
      </c>
      <c r="AM193" s="221">
        <f t="shared" si="20"/>
        <v>0.25</v>
      </c>
      <c r="AN193" s="221">
        <f t="shared" si="20"/>
        <v>0.25</v>
      </c>
      <c r="AO193" s="221">
        <f t="shared" si="20"/>
        <v>0.25</v>
      </c>
      <c r="AP193" s="221">
        <f t="shared" si="20"/>
        <v>0.25</v>
      </c>
      <c r="AQ193" s="221">
        <f t="shared" si="20"/>
        <v>0.25</v>
      </c>
      <c r="AR193" s="221">
        <f t="shared" si="20"/>
        <v>0.25</v>
      </c>
      <c r="AS193" s="221">
        <f t="shared" si="20"/>
        <v>0.25</v>
      </c>
      <c r="AT193" s="221">
        <f t="shared" si="20"/>
        <v>0.25</v>
      </c>
      <c r="AU193" s="221">
        <f t="shared" si="20"/>
        <v>0.25</v>
      </c>
      <c r="AV193" s="221">
        <f t="shared" si="20"/>
        <v>0.25</v>
      </c>
      <c r="AW193" s="221">
        <f t="shared" si="20"/>
        <v>0.25</v>
      </c>
      <c r="AX193" s="221">
        <f t="shared" si="20"/>
        <v>0.25</v>
      </c>
      <c r="AY193" s="221">
        <f t="shared" si="20"/>
        <v>0.25</v>
      </c>
      <c r="AZ193" s="221">
        <f t="shared" si="20"/>
        <v>0.25</v>
      </c>
      <c r="BA193" s="221">
        <f t="shared" si="20"/>
        <v>0.25</v>
      </c>
      <c r="BB193" s="221">
        <f t="shared" si="20"/>
        <v>0.25</v>
      </c>
      <c r="BC193" s="306"/>
      <c r="BK193" s="227"/>
    </row>
    <row r="194" spans="1:63" s="231" customFormat="1" x14ac:dyDescent="0.2">
      <c r="A194" s="308"/>
      <c r="B194" s="220"/>
      <c r="C194" s="220"/>
      <c r="D194" s="221"/>
      <c r="E194" s="221"/>
      <c r="F194" s="221"/>
      <c r="G194" s="221"/>
      <c r="H194" s="221"/>
      <c r="I194" s="221"/>
      <c r="J194" s="221"/>
      <c r="K194" s="221"/>
      <c r="L194" s="221"/>
      <c r="M194" s="221"/>
      <c r="N194" s="221"/>
      <c r="O194" s="221"/>
      <c r="P194" s="221"/>
      <c r="Q194" s="221"/>
      <c r="R194" s="221"/>
      <c r="S194" s="221"/>
      <c r="T194" s="221"/>
      <c r="U194" s="221"/>
      <c r="V194" s="221"/>
      <c r="W194" s="221"/>
      <c r="X194" s="221"/>
      <c r="Y194" s="221"/>
      <c r="Z194" s="221"/>
      <c r="AA194" s="221"/>
      <c r="AB194" s="221"/>
      <c r="AC194" s="221"/>
      <c r="AD194" s="221"/>
      <c r="AE194" s="221"/>
      <c r="AF194" s="221"/>
      <c r="AG194" s="221"/>
      <c r="AH194" s="221"/>
      <c r="AI194" s="221"/>
      <c r="AJ194" s="221"/>
      <c r="AK194" s="221"/>
      <c r="AL194" s="221"/>
      <c r="AM194" s="221"/>
      <c r="AN194" s="221"/>
      <c r="AO194" s="221"/>
      <c r="AP194" s="221"/>
      <c r="AQ194" s="221"/>
      <c r="AR194" s="221"/>
      <c r="AS194" s="221"/>
      <c r="AT194" s="221"/>
      <c r="AU194" s="221"/>
      <c r="AV194" s="221"/>
      <c r="AW194" s="221"/>
      <c r="AX194" s="221"/>
      <c r="AY194" s="221"/>
      <c r="AZ194" s="221"/>
      <c r="BA194" s="221"/>
      <c r="BB194" s="221"/>
      <c r="BK194" s="227"/>
    </row>
    <row r="195" spans="1:63" s="231" customFormat="1" x14ac:dyDescent="0.2">
      <c r="A195" s="308"/>
      <c r="B195" s="220" t="s">
        <v>930</v>
      </c>
      <c r="C195" s="232" t="s">
        <v>2313</v>
      </c>
      <c r="D195" s="221">
        <v>0</v>
      </c>
      <c r="E195" s="221">
        <v>0</v>
      </c>
      <c r="F195" s="221">
        <v>0</v>
      </c>
      <c r="G195" s="221">
        <v>0</v>
      </c>
      <c r="H195" s="221">
        <v>0</v>
      </c>
      <c r="I195" s="221">
        <v>0</v>
      </c>
      <c r="J195" s="221">
        <v>0</v>
      </c>
      <c r="K195" s="221">
        <v>0</v>
      </c>
      <c r="L195" s="221">
        <v>0</v>
      </c>
      <c r="M195" s="221">
        <v>0</v>
      </c>
      <c r="N195" s="221">
        <v>0</v>
      </c>
      <c r="O195" s="221">
        <v>0</v>
      </c>
      <c r="P195" s="221">
        <v>0</v>
      </c>
      <c r="Q195" s="221">
        <v>0</v>
      </c>
      <c r="R195" s="221">
        <v>0</v>
      </c>
      <c r="S195" s="221">
        <v>0</v>
      </c>
      <c r="T195" s="221">
        <v>0</v>
      </c>
      <c r="U195" s="221">
        <v>0</v>
      </c>
      <c r="V195" s="221">
        <v>0</v>
      </c>
      <c r="W195" s="221">
        <v>0</v>
      </c>
      <c r="X195" s="221">
        <v>0</v>
      </c>
      <c r="Y195" s="221">
        <v>0</v>
      </c>
      <c r="Z195" s="221">
        <v>0</v>
      </c>
      <c r="AA195" s="221">
        <v>0</v>
      </c>
      <c r="AB195" s="221">
        <v>0</v>
      </c>
      <c r="AC195" s="221">
        <v>0</v>
      </c>
      <c r="AD195" s="221">
        <v>0</v>
      </c>
      <c r="AE195" s="221">
        <v>0</v>
      </c>
      <c r="AF195" s="221">
        <v>0</v>
      </c>
      <c r="AG195" s="221">
        <v>0</v>
      </c>
      <c r="AH195" s="221">
        <v>0</v>
      </c>
      <c r="AI195" s="221">
        <v>0</v>
      </c>
      <c r="AJ195" s="221">
        <v>0</v>
      </c>
      <c r="AK195" s="221">
        <v>0</v>
      </c>
      <c r="AL195" s="221">
        <v>0</v>
      </c>
      <c r="AM195" s="221">
        <v>0</v>
      </c>
      <c r="AN195" s="221">
        <v>0</v>
      </c>
      <c r="AO195" s="221">
        <v>0</v>
      </c>
      <c r="AP195" s="221">
        <v>0</v>
      </c>
      <c r="AQ195" s="221">
        <v>0</v>
      </c>
      <c r="AR195" s="221">
        <v>0</v>
      </c>
      <c r="AS195" s="221">
        <v>0</v>
      </c>
      <c r="AT195" s="221">
        <v>0</v>
      </c>
      <c r="AU195" s="221">
        <v>0</v>
      </c>
      <c r="AV195" s="221">
        <v>0</v>
      </c>
      <c r="AW195" s="221">
        <v>0</v>
      </c>
      <c r="AX195" s="221">
        <v>0</v>
      </c>
      <c r="AY195" s="221">
        <v>0</v>
      </c>
      <c r="AZ195" s="221">
        <v>0</v>
      </c>
      <c r="BA195" s="221">
        <v>0</v>
      </c>
      <c r="BB195" s="221">
        <v>0</v>
      </c>
      <c r="BC195" s="304" t="s">
        <v>2318</v>
      </c>
      <c r="BK195" s="227"/>
    </row>
    <row r="196" spans="1:63" s="231" customFormat="1" x14ac:dyDescent="0.2">
      <c r="A196" s="308"/>
      <c r="B196" s="220" t="s">
        <v>931</v>
      </c>
      <c r="C196" s="232" t="s">
        <v>2313</v>
      </c>
      <c r="D196" s="221">
        <f>1-D195</f>
        <v>1</v>
      </c>
      <c r="E196" s="221">
        <f t="shared" ref="E196:BB196" si="21">1-E195</f>
        <v>1</v>
      </c>
      <c r="F196" s="221">
        <f t="shared" si="21"/>
        <v>1</v>
      </c>
      <c r="G196" s="221">
        <f t="shared" si="21"/>
        <v>1</v>
      </c>
      <c r="H196" s="221">
        <f t="shared" si="21"/>
        <v>1</v>
      </c>
      <c r="I196" s="221">
        <f t="shared" si="21"/>
        <v>1</v>
      </c>
      <c r="J196" s="221">
        <f t="shared" si="21"/>
        <v>1</v>
      </c>
      <c r="K196" s="221">
        <f t="shared" si="21"/>
        <v>1</v>
      </c>
      <c r="L196" s="221">
        <f t="shared" si="21"/>
        <v>1</v>
      </c>
      <c r="M196" s="221">
        <f t="shared" si="21"/>
        <v>1</v>
      </c>
      <c r="N196" s="221">
        <f t="shared" si="21"/>
        <v>1</v>
      </c>
      <c r="O196" s="221">
        <f t="shared" si="21"/>
        <v>1</v>
      </c>
      <c r="P196" s="221">
        <f t="shared" si="21"/>
        <v>1</v>
      </c>
      <c r="Q196" s="221">
        <f t="shared" si="21"/>
        <v>1</v>
      </c>
      <c r="R196" s="221">
        <f t="shared" si="21"/>
        <v>1</v>
      </c>
      <c r="S196" s="221">
        <f t="shared" si="21"/>
        <v>1</v>
      </c>
      <c r="T196" s="221">
        <f t="shared" si="21"/>
        <v>1</v>
      </c>
      <c r="U196" s="221">
        <f t="shared" si="21"/>
        <v>1</v>
      </c>
      <c r="V196" s="221">
        <f t="shared" si="21"/>
        <v>1</v>
      </c>
      <c r="W196" s="221">
        <f t="shared" si="21"/>
        <v>1</v>
      </c>
      <c r="X196" s="221">
        <f t="shared" si="21"/>
        <v>1</v>
      </c>
      <c r="Y196" s="221">
        <f t="shared" si="21"/>
        <v>1</v>
      </c>
      <c r="Z196" s="221">
        <f t="shared" si="21"/>
        <v>1</v>
      </c>
      <c r="AA196" s="221">
        <f t="shared" si="21"/>
        <v>1</v>
      </c>
      <c r="AB196" s="221">
        <f t="shared" si="21"/>
        <v>1</v>
      </c>
      <c r="AC196" s="221">
        <f t="shared" si="21"/>
        <v>1</v>
      </c>
      <c r="AD196" s="221">
        <f t="shared" si="21"/>
        <v>1</v>
      </c>
      <c r="AE196" s="221">
        <f t="shared" si="21"/>
        <v>1</v>
      </c>
      <c r="AF196" s="221">
        <f t="shared" si="21"/>
        <v>1</v>
      </c>
      <c r="AG196" s="221">
        <f t="shared" si="21"/>
        <v>1</v>
      </c>
      <c r="AH196" s="221">
        <f t="shared" si="21"/>
        <v>1</v>
      </c>
      <c r="AI196" s="221">
        <f t="shared" si="21"/>
        <v>1</v>
      </c>
      <c r="AJ196" s="221">
        <f t="shared" si="21"/>
        <v>1</v>
      </c>
      <c r="AK196" s="221">
        <f t="shared" si="21"/>
        <v>1</v>
      </c>
      <c r="AL196" s="221">
        <f t="shared" si="21"/>
        <v>1</v>
      </c>
      <c r="AM196" s="221">
        <f t="shared" si="21"/>
        <v>1</v>
      </c>
      <c r="AN196" s="221">
        <f t="shared" si="21"/>
        <v>1</v>
      </c>
      <c r="AO196" s="221">
        <f t="shared" si="21"/>
        <v>1</v>
      </c>
      <c r="AP196" s="221">
        <f t="shared" si="21"/>
        <v>1</v>
      </c>
      <c r="AQ196" s="221">
        <f t="shared" si="21"/>
        <v>1</v>
      </c>
      <c r="AR196" s="221">
        <f t="shared" si="21"/>
        <v>1</v>
      </c>
      <c r="AS196" s="221">
        <f t="shared" si="21"/>
        <v>1</v>
      </c>
      <c r="AT196" s="221">
        <f t="shared" si="21"/>
        <v>1</v>
      </c>
      <c r="AU196" s="221">
        <f t="shared" si="21"/>
        <v>1</v>
      </c>
      <c r="AV196" s="221">
        <f t="shared" si="21"/>
        <v>1</v>
      </c>
      <c r="AW196" s="221">
        <f t="shared" si="21"/>
        <v>1</v>
      </c>
      <c r="AX196" s="221">
        <f t="shared" si="21"/>
        <v>1</v>
      </c>
      <c r="AY196" s="221">
        <f t="shared" si="21"/>
        <v>1</v>
      </c>
      <c r="AZ196" s="221">
        <f t="shared" si="21"/>
        <v>1</v>
      </c>
      <c r="BA196" s="221">
        <f t="shared" si="21"/>
        <v>1</v>
      </c>
      <c r="BB196" s="221">
        <f t="shared" si="21"/>
        <v>1</v>
      </c>
      <c r="BC196" s="305"/>
      <c r="BK196" s="227"/>
    </row>
    <row r="197" spans="1:63" s="231" customFormat="1" x14ac:dyDescent="0.2">
      <c r="A197" s="308"/>
      <c r="B197" s="220"/>
      <c r="C197" s="220"/>
      <c r="D197" s="221"/>
      <c r="E197" s="221"/>
      <c r="F197" s="221"/>
      <c r="G197" s="221"/>
      <c r="H197" s="221"/>
      <c r="I197" s="221"/>
      <c r="J197" s="221"/>
      <c r="K197" s="221"/>
      <c r="L197" s="221"/>
      <c r="M197" s="221"/>
      <c r="N197" s="221"/>
      <c r="O197" s="221"/>
      <c r="P197" s="221"/>
      <c r="Q197" s="221"/>
      <c r="R197" s="221"/>
      <c r="S197" s="221"/>
      <c r="T197" s="221"/>
      <c r="U197" s="221"/>
      <c r="V197" s="221"/>
      <c r="W197" s="221"/>
      <c r="X197" s="221"/>
      <c r="Y197" s="221"/>
      <c r="Z197" s="221"/>
      <c r="AA197" s="221"/>
      <c r="AB197" s="221"/>
      <c r="AC197" s="221"/>
      <c r="AD197" s="221"/>
      <c r="AE197" s="221"/>
      <c r="AF197" s="221"/>
      <c r="AG197" s="221"/>
      <c r="AH197" s="221"/>
      <c r="AI197" s="221"/>
      <c r="AJ197" s="221"/>
      <c r="AK197" s="221"/>
      <c r="AL197" s="221"/>
      <c r="AM197" s="221"/>
      <c r="AN197" s="221"/>
      <c r="AO197" s="221"/>
      <c r="AP197" s="221"/>
      <c r="AQ197" s="221"/>
      <c r="AR197" s="221"/>
      <c r="AS197" s="221"/>
      <c r="AT197" s="221"/>
      <c r="AU197" s="221"/>
      <c r="AV197" s="221"/>
      <c r="AW197" s="221"/>
      <c r="AX197" s="221"/>
      <c r="AY197" s="221"/>
      <c r="AZ197" s="221"/>
      <c r="BA197" s="221"/>
      <c r="BB197" s="221"/>
      <c r="BK197" s="227"/>
    </row>
    <row r="198" spans="1:63" s="231" customFormat="1" x14ac:dyDescent="0.2">
      <c r="A198" s="308"/>
      <c r="B198" s="220" t="s">
        <v>938</v>
      </c>
      <c r="C198" s="232" t="s">
        <v>2313</v>
      </c>
      <c r="D198" s="221">
        <v>0.5</v>
      </c>
      <c r="E198" s="221">
        <v>0.5</v>
      </c>
      <c r="F198" s="221">
        <v>0.5</v>
      </c>
      <c r="G198" s="221">
        <v>0.5</v>
      </c>
      <c r="H198" s="221">
        <v>0.5</v>
      </c>
      <c r="I198" s="221">
        <v>0.5</v>
      </c>
      <c r="J198" s="221">
        <v>0.5</v>
      </c>
      <c r="K198" s="221">
        <v>0.5</v>
      </c>
      <c r="L198" s="221">
        <v>0.5</v>
      </c>
      <c r="M198" s="221">
        <v>0.5</v>
      </c>
      <c r="N198" s="221">
        <v>0.5</v>
      </c>
      <c r="O198" s="221">
        <v>0.5</v>
      </c>
      <c r="P198" s="221">
        <v>0.5</v>
      </c>
      <c r="Q198" s="221">
        <v>0.5</v>
      </c>
      <c r="R198" s="221">
        <v>0.5</v>
      </c>
      <c r="S198" s="221">
        <v>0.5</v>
      </c>
      <c r="T198" s="221">
        <v>0.5</v>
      </c>
      <c r="U198" s="221">
        <v>0.5</v>
      </c>
      <c r="V198" s="221">
        <v>0.5</v>
      </c>
      <c r="W198" s="221">
        <v>0.5</v>
      </c>
      <c r="X198" s="221">
        <v>0.5</v>
      </c>
      <c r="Y198" s="221">
        <v>0.5</v>
      </c>
      <c r="Z198" s="221">
        <v>0.5</v>
      </c>
      <c r="AA198" s="221">
        <v>0.5</v>
      </c>
      <c r="AB198" s="221">
        <v>0.5</v>
      </c>
      <c r="AC198" s="221">
        <v>0.5</v>
      </c>
      <c r="AD198" s="221">
        <v>0.5</v>
      </c>
      <c r="AE198" s="221">
        <v>0.5</v>
      </c>
      <c r="AF198" s="221">
        <v>0.5</v>
      </c>
      <c r="AG198" s="221">
        <v>0.5</v>
      </c>
      <c r="AH198" s="221">
        <v>0.5</v>
      </c>
      <c r="AI198" s="221">
        <v>0.5</v>
      </c>
      <c r="AJ198" s="221">
        <v>0.5</v>
      </c>
      <c r="AK198" s="221">
        <v>0.5</v>
      </c>
      <c r="AL198" s="221">
        <v>0.5</v>
      </c>
      <c r="AM198" s="221">
        <v>0.5</v>
      </c>
      <c r="AN198" s="221">
        <v>0.5</v>
      </c>
      <c r="AO198" s="221">
        <v>0.5</v>
      </c>
      <c r="AP198" s="221">
        <v>0.5</v>
      </c>
      <c r="AQ198" s="221">
        <v>0.5</v>
      </c>
      <c r="AR198" s="221">
        <v>0.5</v>
      </c>
      <c r="AS198" s="221">
        <v>0.5</v>
      </c>
      <c r="AT198" s="221">
        <v>0.5</v>
      </c>
      <c r="AU198" s="221">
        <v>0.5</v>
      </c>
      <c r="AV198" s="221">
        <v>0.5</v>
      </c>
      <c r="AW198" s="221">
        <v>0.5</v>
      </c>
      <c r="AX198" s="221">
        <v>0.5</v>
      </c>
      <c r="AY198" s="221">
        <v>0.5</v>
      </c>
      <c r="AZ198" s="221">
        <v>0.5</v>
      </c>
      <c r="BA198" s="221">
        <v>0.5</v>
      </c>
      <c r="BB198" s="221">
        <v>0.5</v>
      </c>
      <c r="BC198" s="304" t="s">
        <v>2318</v>
      </c>
      <c r="BK198" s="227"/>
    </row>
    <row r="199" spans="1:63" s="231" customFormat="1" x14ac:dyDescent="0.2">
      <c r="A199" s="308"/>
      <c r="B199" s="220" t="s">
        <v>939</v>
      </c>
      <c r="C199" s="232" t="s">
        <v>2313</v>
      </c>
      <c r="D199" s="221">
        <f>1-D198</f>
        <v>0.5</v>
      </c>
      <c r="E199" s="221">
        <f t="shared" ref="E199:BB199" si="22">1-E198</f>
        <v>0.5</v>
      </c>
      <c r="F199" s="221">
        <f t="shared" si="22"/>
        <v>0.5</v>
      </c>
      <c r="G199" s="221">
        <f t="shared" si="22"/>
        <v>0.5</v>
      </c>
      <c r="H199" s="221">
        <f t="shared" si="22"/>
        <v>0.5</v>
      </c>
      <c r="I199" s="221">
        <f t="shared" si="22"/>
        <v>0.5</v>
      </c>
      <c r="J199" s="221">
        <f t="shared" si="22"/>
        <v>0.5</v>
      </c>
      <c r="K199" s="221">
        <f t="shared" si="22"/>
        <v>0.5</v>
      </c>
      <c r="L199" s="221">
        <f t="shared" si="22"/>
        <v>0.5</v>
      </c>
      <c r="M199" s="221">
        <f t="shared" si="22"/>
        <v>0.5</v>
      </c>
      <c r="N199" s="221">
        <f t="shared" si="22"/>
        <v>0.5</v>
      </c>
      <c r="O199" s="221">
        <f t="shared" si="22"/>
        <v>0.5</v>
      </c>
      <c r="P199" s="221">
        <f t="shared" si="22"/>
        <v>0.5</v>
      </c>
      <c r="Q199" s="221">
        <f t="shared" si="22"/>
        <v>0.5</v>
      </c>
      <c r="R199" s="221">
        <f t="shared" si="22"/>
        <v>0.5</v>
      </c>
      <c r="S199" s="221">
        <f t="shared" si="22"/>
        <v>0.5</v>
      </c>
      <c r="T199" s="221">
        <f t="shared" si="22"/>
        <v>0.5</v>
      </c>
      <c r="U199" s="221">
        <f t="shared" si="22"/>
        <v>0.5</v>
      </c>
      <c r="V199" s="221">
        <f t="shared" si="22"/>
        <v>0.5</v>
      </c>
      <c r="W199" s="221">
        <f t="shared" si="22"/>
        <v>0.5</v>
      </c>
      <c r="X199" s="221">
        <f t="shared" si="22"/>
        <v>0.5</v>
      </c>
      <c r="Y199" s="221">
        <f t="shared" si="22"/>
        <v>0.5</v>
      </c>
      <c r="Z199" s="221">
        <f t="shared" si="22"/>
        <v>0.5</v>
      </c>
      <c r="AA199" s="221">
        <f t="shared" si="22"/>
        <v>0.5</v>
      </c>
      <c r="AB199" s="221">
        <f t="shared" si="22"/>
        <v>0.5</v>
      </c>
      <c r="AC199" s="221">
        <f t="shared" si="22"/>
        <v>0.5</v>
      </c>
      <c r="AD199" s="221">
        <f t="shared" si="22"/>
        <v>0.5</v>
      </c>
      <c r="AE199" s="221">
        <f t="shared" si="22"/>
        <v>0.5</v>
      </c>
      <c r="AF199" s="221">
        <f t="shared" si="22"/>
        <v>0.5</v>
      </c>
      <c r="AG199" s="221">
        <f t="shared" si="22"/>
        <v>0.5</v>
      </c>
      <c r="AH199" s="221">
        <f t="shared" si="22"/>
        <v>0.5</v>
      </c>
      <c r="AI199" s="221">
        <f t="shared" si="22"/>
        <v>0.5</v>
      </c>
      <c r="AJ199" s="221">
        <f t="shared" si="22"/>
        <v>0.5</v>
      </c>
      <c r="AK199" s="221">
        <f t="shared" si="22"/>
        <v>0.5</v>
      </c>
      <c r="AL199" s="221">
        <f t="shared" si="22"/>
        <v>0.5</v>
      </c>
      <c r="AM199" s="221">
        <f t="shared" si="22"/>
        <v>0.5</v>
      </c>
      <c r="AN199" s="221">
        <f t="shared" si="22"/>
        <v>0.5</v>
      </c>
      <c r="AO199" s="221">
        <f t="shared" si="22"/>
        <v>0.5</v>
      </c>
      <c r="AP199" s="221">
        <f t="shared" si="22"/>
        <v>0.5</v>
      </c>
      <c r="AQ199" s="221">
        <f t="shared" si="22"/>
        <v>0.5</v>
      </c>
      <c r="AR199" s="221">
        <f t="shared" si="22"/>
        <v>0.5</v>
      </c>
      <c r="AS199" s="221">
        <f t="shared" si="22"/>
        <v>0.5</v>
      </c>
      <c r="AT199" s="221">
        <f t="shared" si="22"/>
        <v>0.5</v>
      </c>
      <c r="AU199" s="221">
        <f t="shared" si="22"/>
        <v>0.5</v>
      </c>
      <c r="AV199" s="221">
        <f t="shared" si="22"/>
        <v>0.5</v>
      </c>
      <c r="AW199" s="221">
        <f t="shared" si="22"/>
        <v>0.5</v>
      </c>
      <c r="AX199" s="221">
        <f t="shared" si="22"/>
        <v>0.5</v>
      </c>
      <c r="AY199" s="221">
        <f t="shared" si="22"/>
        <v>0.5</v>
      </c>
      <c r="AZ199" s="221">
        <f t="shared" si="22"/>
        <v>0.5</v>
      </c>
      <c r="BA199" s="221">
        <f t="shared" si="22"/>
        <v>0.5</v>
      </c>
      <c r="BB199" s="221">
        <f t="shared" si="22"/>
        <v>0.5</v>
      </c>
      <c r="BC199" s="305"/>
      <c r="BK199" s="227"/>
    </row>
    <row r="200" spans="1:63" s="231" customFormat="1" ht="12.75" customHeight="1" x14ac:dyDescent="0.2">
      <c r="A200" s="308"/>
      <c r="C200" s="232"/>
      <c r="D200" s="233"/>
      <c r="E200" s="233"/>
      <c r="F200" s="233"/>
      <c r="G200" s="233"/>
      <c r="H200" s="233"/>
      <c r="I200" s="233"/>
      <c r="J200" s="233"/>
      <c r="K200" s="233"/>
      <c r="L200" s="233"/>
      <c r="M200" s="233"/>
      <c r="N200" s="233"/>
      <c r="O200" s="233"/>
      <c r="P200" s="233"/>
      <c r="Q200" s="233"/>
      <c r="R200" s="233"/>
      <c r="S200" s="233"/>
      <c r="T200" s="233"/>
      <c r="U200" s="233"/>
      <c r="V200" s="233"/>
      <c r="W200" s="233"/>
      <c r="X200" s="233"/>
      <c r="Y200" s="233"/>
      <c r="Z200" s="233"/>
      <c r="AA200" s="233"/>
      <c r="AB200" s="233"/>
      <c r="AC200" s="233"/>
      <c r="AD200" s="233"/>
      <c r="AE200" s="233"/>
      <c r="AF200" s="233"/>
      <c r="AG200" s="233"/>
      <c r="AH200" s="233"/>
      <c r="AI200" s="233"/>
      <c r="AJ200" s="233"/>
      <c r="AK200" s="233"/>
      <c r="AL200" s="233"/>
      <c r="AM200" s="233"/>
      <c r="AN200" s="233"/>
      <c r="AO200" s="233"/>
      <c r="AP200" s="233"/>
      <c r="AQ200" s="233"/>
      <c r="AR200" s="233"/>
      <c r="AS200" s="233"/>
      <c r="AT200" s="233"/>
      <c r="AU200" s="233"/>
      <c r="AV200" s="233"/>
      <c r="AW200" s="233"/>
      <c r="AX200" s="233"/>
      <c r="AY200" s="233"/>
      <c r="AZ200" s="233"/>
      <c r="BA200" s="233"/>
      <c r="BB200" s="233"/>
      <c r="BK200" s="227"/>
    </row>
    <row r="201" spans="1:63" s="231" customFormat="1" x14ac:dyDescent="0.2">
      <c r="A201" s="309"/>
      <c r="B201" s="220" t="s">
        <v>713</v>
      </c>
      <c r="C201" s="232" t="s">
        <v>2313</v>
      </c>
      <c r="D201" s="221">
        <v>0.5</v>
      </c>
      <c r="E201" s="221">
        <v>0.5</v>
      </c>
      <c r="F201" s="221">
        <v>0.5</v>
      </c>
      <c r="G201" s="221">
        <v>0.5</v>
      </c>
      <c r="H201" s="221">
        <v>0.5</v>
      </c>
      <c r="I201" s="221">
        <v>0.5</v>
      </c>
      <c r="J201" s="221">
        <v>0.5</v>
      </c>
      <c r="K201" s="221">
        <v>0.5</v>
      </c>
      <c r="L201" s="221">
        <v>0.5</v>
      </c>
      <c r="M201" s="221">
        <v>0.5</v>
      </c>
      <c r="N201" s="221">
        <v>0.5</v>
      </c>
      <c r="O201" s="221">
        <v>0.5</v>
      </c>
      <c r="P201" s="221">
        <v>0.5</v>
      </c>
      <c r="Q201" s="221">
        <v>0.5</v>
      </c>
      <c r="R201" s="221">
        <v>0.5</v>
      </c>
      <c r="S201" s="221">
        <v>0.5</v>
      </c>
      <c r="T201" s="221">
        <v>0.5</v>
      </c>
      <c r="U201" s="221">
        <v>0.5</v>
      </c>
      <c r="V201" s="221">
        <v>0.5</v>
      </c>
      <c r="W201" s="221">
        <v>0.5</v>
      </c>
      <c r="X201" s="221">
        <v>0.5</v>
      </c>
      <c r="Y201" s="221">
        <v>0.5</v>
      </c>
      <c r="Z201" s="221">
        <v>0.5</v>
      </c>
      <c r="AA201" s="221">
        <v>0.5</v>
      </c>
      <c r="AB201" s="221">
        <v>0.5</v>
      </c>
      <c r="AC201" s="221">
        <v>0.5</v>
      </c>
      <c r="AD201" s="221">
        <v>0.5</v>
      </c>
      <c r="AE201" s="221">
        <v>0.5</v>
      </c>
      <c r="AF201" s="221">
        <v>0.5</v>
      </c>
      <c r="AG201" s="221">
        <v>0.5</v>
      </c>
      <c r="AH201" s="221">
        <v>0.5</v>
      </c>
      <c r="AI201" s="221">
        <v>0.5</v>
      </c>
      <c r="AJ201" s="221">
        <v>0.5</v>
      </c>
      <c r="AK201" s="221">
        <v>0.5</v>
      </c>
      <c r="AL201" s="221">
        <v>0.5</v>
      </c>
      <c r="AM201" s="221">
        <v>0.5</v>
      </c>
      <c r="AN201" s="221">
        <v>0.5</v>
      </c>
      <c r="AO201" s="221">
        <v>0.5</v>
      </c>
      <c r="AP201" s="221">
        <v>0.5</v>
      </c>
      <c r="AQ201" s="221">
        <v>0.5</v>
      </c>
      <c r="AR201" s="221">
        <v>0.5</v>
      </c>
      <c r="AS201" s="221">
        <v>0.5</v>
      </c>
      <c r="AT201" s="221">
        <v>0.5</v>
      </c>
      <c r="AU201" s="221">
        <v>0.5</v>
      </c>
      <c r="AV201" s="221">
        <v>0.5</v>
      </c>
      <c r="AW201" s="221">
        <v>0.5</v>
      </c>
      <c r="AX201" s="221">
        <v>0.5</v>
      </c>
      <c r="AY201" s="221">
        <v>0.5</v>
      </c>
      <c r="AZ201" s="221">
        <v>0.5</v>
      </c>
      <c r="BA201" s="221">
        <v>0.5</v>
      </c>
      <c r="BB201" s="221">
        <v>0.5</v>
      </c>
      <c r="BC201" s="304" t="s">
        <v>2318</v>
      </c>
      <c r="BD201" s="227"/>
      <c r="BK201" s="227"/>
    </row>
    <row r="202" spans="1:63" s="231" customFormat="1" x14ac:dyDescent="0.2">
      <c r="A202" s="310"/>
      <c r="B202" s="220" t="s">
        <v>714</v>
      </c>
      <c r="C202" s="232" t="s">
        <v>2313</v>
      </c>
      <c r="D202" s="221">
        <f>1-D201</f>
        <v>0.5</v>
      </c>
      <c r="E202" s="221">
        <f t="shared" ref="E202:BB202" si="23">1-E201</f>
        <v>0.5</v>
      </c>
      <c r="F202" s="221">
        <f t="shared" si="23"/>
        <v>0.5</v>
      </c>
      <c r="G202" s="221">
        <f t="shared" si="23"/>
        <v>0.5</v>
      </c>
      <c r="H202" s="221">
        <f t="shared" si="23"/>
        <v>0.5</v>
      </c>
      <c r="I202" s="221">
        <f t="shared" si="23"/>
        <v>0.5</v>
      </c>
      <c r="J202" s="221">
        <f t="shared" si="23"/>
        <v>0.5</v>
      </c>
      <c r="K202" s="221">
        <f t="shared" si="23"/>
        <v>0.5</v>
      </c>
      <c r="L202" s="221">
        <f t="shared" si="23"/>
        <v>0.5</v>
      </c>
      <c r="M202" s="221">
        <f t="shared" si="23"/>
        <v>0.5</v>
      </c>
      <c r="N202" s="221">
        <f t="shared" si="23"/>
        <v>0.5</v>
      </c>
      <c r="O202" s="221">
        <f t="shared" si="23"/>
        <v>0.5</v>
      </c>
      <c r="P202" s="221">
        <f t="shared" si="23"/>
        <v>0.5</v>
      </c>
      <c r="Q202" s="221">
        <f t="shared" si="23"/>
        <v>0.5</v>
      </c>
      <c r="R202" s="221">
        <f t="shared" si="23"/>
        <v>0.5</v>
      </c>
      <c r="S202" s="221">
        <f t="shared" si="23"/>
        <v>0.5</v>
      </c>
      <c r="T202" s="221">
        <f t="shared" si="23"/>
        <v>0.5</v>
      </c>
      <c r="U202" s="221">
        <f t="shared" si="23"/>
        <v>0.5</v>
      </c>
      <c r="V202" s="221">
        <f t="shared" si="23"/>
        <v>0.5</v>
      </c>
      <c r="W202" s="221">
        <f t="shared" si="23"/>
        <v>0.5</v>
      </c>
      <c r="X202" s="221">
        <f t="shared" si="23"/>
        <v>0.5</v>
      </c>
      <c r="Y202" s="221">
        <f t="shared" si="23"/>
        <v>0.5</v>
      </c>
      <c r="Z202" s="221">
        <f t="shared" si="23"/>
        <v>0.5</v>
      </c>
      <c r="AA202" s="221">
        <f t="shared" si="23"/>
        <v>0.5</v>
      </c>
      <c r="AB202" s="221">
        <f t="shared" si="23"/>
        <v>0.5</v>
      </c>
      <c r="AC202" s="221">
        <f t="shared" si="23"/>
        <v>0.5</v>
      </c>
      <c r="AD202" s="221">
        <f t="shared" si="23"/>
        <v>0.5</v>
      </c>
      <c r="AE202" s="221">
        <f t="shared" si="23"/>
        <v>0.5</v>
      </c>
      <c r="AF202" s="221">
        <f t="shared" si="23"/>
        <v>0.5</v>
      </c>
      <c r="AG202" s="221">
        <f t="shared" si="23"/>
        <v>0.5</v>
      </c>
      <c r="AH202" s="221">
        <f t="shared" si="23"/>
        <v>0.5</v>
      </c>
      <c r="AI202" s="221">
        <f t="shared" si="23"/>
        <v>0.5</v>
      </c>
      <c r="AJ202" s="221">
        <f t="shared" si="23"/>
        <v>0.5</v>
      </c>
      <c r="AK202" s="221">
        <f t="shared" si="23"/>
        <v>0.5</v>
      </c>
      <c r="AL202" s="221">
        <f t="shared" si="23"/>
        <v>0.5</v>
      </c>
      <c r="AM202" s="221">
        <f t="shared" si="23"/>
        <v>0.5</v>
      </c>
      <c r="AN202" s="221">
        <f t="shared" si="23"/>
        <v>0.5</v>
      </c>
      <c r="AO202" s="221">
        <f t="shared" si="23"/>
        <v>0.5</v>
      </c>
      <c r="AP202" s="221">
        <f t="shared" si="23"/>
        <v>0.5</v>
      </c>
      <c r="AQ202" s="221">
        <f t="shared" si="23"/>
        <v>0.5</v>
      </c>
      <c r="AR202" s="221">
        <f t="shared" si="23"/>
        <v>0.5</v>
      </c>
      <c r="AS202" s="221">
        <f t="shared" si="23"/>
        <v>0.5</v>
      </c>
      <c r="AT202" s="221">
        <f t="shared" si="23"/>
        <v>0.5</v>
      </c>
      <c r="AU202" s="221">
        <f t="shared" si="23"/>
        <v>0.5</v>
      </c>
      <c r="AV202" s="221">
        <f t="shared" si="23"/>
        <v>0.5</v>
      </c>
      <c r="AW202" s="221">
        <f t="shared" si="23"/>
        <v>0.5</v>
      </c>
      <c r="AX202" s="221">
        <f t="shared" si="23"/>
        <v>0.5</v>
      </c>
      <c r="AY202" s="221">
        <f t="shared" si="23"/>
        <v>0.5</v>
      </c>
      <c r="AZ202" s="221">
        <f t="shared" si="23"/>
        <v>0.5</v>
      </c>
      <c r="BA202" s="221">
        <f t="shared" si="23"/>
        <v>0.5</v>
      </c>
      <c r="BB202" s="221">
        <f t="shared" si="23"/>
        <v>0.5</v>
      </c>
      <c r="BC202" s="305"/>
      <c r="BD202" s="227"/>
      <c r="BK202" s="227"/>
    </row>
    <row r="203" spans="1:63" s="231" customFormat="1" ht="12.75" customHeight="1" x14ac:dyDescent="0.2">
      <c r="A203" s="310"/>
      <c r="C203" s="232"/>
      <c r="BC203" s="227"/>
      <c r="BD203" s="227"/>
      <c r="BK203" s="227"/>
    </row>
    <row r="204" spans="1:63" s="231" customFormat="1" x14ac:dyDescent="0.2">
      <c r="A204" s="310"/>
      <c r="B204" s="220" t="s">
        <v>707</v>
      </c>
      <c r="C204" s="232" t="s">
        <v>2313</v>
      </c>
      <c r="D204" s="221">
        <v>0.5</v>
      </c>
      <c r="E204" s="221">
        <v>0.5</v>
      </c>
      <c r="F204" s="221">
        <v>0.5</v>
      </c>
      <c r="G204" s="221">
        <v>0.5</v>
      </c>
      <c r="H204" s="221">
        <v>0.5</v>
      </c>
      <c r="I204" s="221">
        <v>0.5</v>
      </c>
      <c r="J204" s="221">
        <v>0.5</v>
      </c>
      <c r="K204" s="221">
        <v>0.5</v>
      </c>
      <c r="L204" s="221">
        <v>0.5</v>
      </c>
      <c r="M204" s="221">
        <v>0.5</v>
      </c>
      <c r="N204" s="221">
        <v>0.5</v>
      </c>
      <c r="O204" s="221">
        <v>0.5</v>
      </c>
      <c r="P204" s="221">
        <v>0.5</v>
      </c>
      <c r="Q204" s="221">
        <v>0.5</v>
      </c>
      <c r="R204" s="221">
        <v>0.5</v>
      </c>
      <c r="S204" s="221">
        <v>0.5</v>
      </c>
      <c r="T204" s="221">
        <v>0.5</v>
      </c>
      <c r="U204" s="221">
        <v>0.5</v>
      </c>
      <c r="V204" s="221">
        <v>0.5</v>
      </c>
      <c r="W204" s="221">
        <v>0.5</v>
      </c>
      <c r="X204" s="221">
        <v>0.5</v>
      </c>
      <c r="Y204" s="221">
        <v>0.5</v>
      </c>
      <c r="Z204" s="221">
        <v>0.5</v>
      </c>
      <c r="AA204" s="221">
        <v>0.5</v>
      </c>
      <c r="AB204" s="221">
        <v>0.5</v>
      </c>
      <c r="AC204" s="221">
        <v>0.5</v>
      </c>
      <c r="AD204" s="221">
        <v>0.5</v>
      </c>
      <c r="AE204" s="221">
        <v>0.5</v>
      </c>
      <c r="AF204" s="221">
        <v>0.5</v>
      </c>
      <c r="AG204" s="221">
        <v>0.5</v>
      </c>
      <c r="AH204" s="221">
        <v>0.5</v>
      </c>
      <c r="AI204" s="221">
        <v>0.5</v>
      </c>
      <c r="AJ204" s="221">
        <v>0.5</v>
      </c>
      <c r="AK204" s="221">
        <v>0.5</v>
      </c>
      <c r="AL204" s="221">
        <v>0.5</v>
      </c>
      <c r="AM204" s="221">
        <v>0.5</v>
      </c>
      <c r="AN204" s="221">
        <v>0.5</v>
      </c>
      <c r="AO204" s="221">
        <v>0.5</v>
      </c>
      <c r="AP204" s="221">
        <v>0.5</v>
      </c>
      <c r="AQ204" s="221">
        <v>0.5</v>
      </c>
      <c r="AR204" s="221">
        <v>0.5</v>
      </c>
      <c r="AS204" s="221">
        <v>0.5</v>
      </c>
      <c r="AT204" s="221">
        <v>0.5</v>
      </c>
      <c r="AU204" s="221">
        <v>0.5</v>
      </c>
      <c r="AV204" s="221">
        <v>0.5</v>
      </c>
      <c r="AW204" s="221">
        <v>0.5</v>
      </c>
      <c r="AX204" s="221">
        <v>0.5</v>
      </c>
      <c r="AY204" s="221">
        <v>0.5</v>
      </c>
      <c r="AZ204" s="221">
        <v>0.5</v>
      </c>
      <c r="BA204" s="221">
        <v>0.5</v>
      </c>
      <c r="BB204" s="221">
        <v>0.5</v>
      </c>
      <c r="BC204" s="304" t="s">
        <v>2318</v>
      </c>
      <c r="BD204" s="227"/>
      <c r="BE204" s="227"/>
      <c r="BK204" s="227"/>
    </row>
    <row r="205" spans="1:63" s="231" customFormat="1" x14ac:dyDescent="0.2">
      <c r="A205" s="310"/>
      <c r="B205" s="220" t="s">
        <v>708</v>
      </c>
      <c r="C205" s="232" t="s">
        <v>2313</v>
      </c>
      <c r="D205" s="221">
        <f>1-D204</f>
        <v>0.5</v>
      </c>
      <c r="E205" s="221">
        <f t="shared" ref="E205:BB205" si="24">1-E204</f>
        <v>0.5</v>
      </c>
      <c r="F205" s="221">
        <f t="shared" si="24"/>
        <v>0.5</v>
      </c>
      <c r="G205" s="221">
        <f t="shared" si="24"/>
        <v>0.5</v>
      </c>
      <c r="H205" s="221">
        <f t="shared" si="24"/>
        <v>0.5</v>
      </c>
      <c r="I205" s="221">
        <f t="shared" si="24"/>
        <v>0.5</v>
      </c>
      <c r="J205" s="221">
        <f t="shared" si="24"/>
        <v>0.5</v>
      </c>
      <c r="K205" s="221">
        <f t="shared" si="24"/>
        <v>0.5</v>
      </c>
      <c r="L205" s="221">
        <f t="shared" si="24"/>
        <v>0.5</v>
      </c>
      <c r="M205" s="221">
        <f t="shared" si="24"/>
        <v>0.5</v>
      </c>
      <c r="N205" s="221">
        <f t="shared" si="24"/>
        <v>0.5</v>
      </c>
      <c r="O205" s="221">
        <f t="shared" si="24"/>
        <v>0.5</v>
      </c>
      <c r="P205" s="221">
        <f t="shared" si="24"/>
        <v>0.5</v>
      </c>
      <c r="Q205" s="221">
        <f t="shared" si="24"/>
        <v>0.5</v>
      </c>
      <c r="R205" s="221">
        <f t="shared" si="24"/>
        <v>0.5</v>
      </c>
      <c r="S205" s="221">
        <f t="shared" si="24"/>
        <v>0.5</v>
      </c>
      <c r="T205" s="221">
        <f t="shared" si="24"/>
        <v>0.5</v>
      </c>
      <c r="U205" s="221">
        <f t="shared" si="24"/>
        <v>0.5</v>
      </c>
      <c r="V205" s="221">
        <f t="shared" si="24"/>
        <v>0.5</v>
      </c>
      <c r="W205" s="221">
        <f t="shared" si="24"/>
        <v>0.5</v>
      </c>
      <c r="X205" s="221">
        <f t="shared" si="24"/>
        <v>0.5</v>
      </c>
      <c r="Y205" s="221">
        <f t="shared" si="24"/>
        <v>0.5</v>
      </c>
      <c r="Z205" s="221">
        <f t="shared" si="24"/>
        <v>0.5</v>
      </c>
      <c r="AA205" s="221">
        <f t="shared" si="24"/>
        <v>0.5</v>
      </c>
      <c r="AB205" s="221">
        <f t="shared" si="24"/>
        <v>0.5</v>
      </c>
      <c r="AC205" s="221">
        <f t="shared" si="24"/>
        <v>0.5</v>
      </c>
      <c r="AD205" s="221">
        <f t="shared" si="24"/>
        <v>0.5</v>
      </c>
      <c r="AE205" s="221">
        <f t="shared" si="24"/>
        <v>0.5</v>
      </c>
      <c r="AF205" s="221">
        <f t="shared" si="24"/>
        <v>0.5</v>
      </c>
      <c r="AG205" s="221">
        <f t="shared" si="24"/>
        <v>0.5</v>
      </c>
      <c r="AH205" s="221">
        <f t="shared" si="24"/>
        <v>0.5</v>
      </c>
      <c r="AI205" s="221">
        <f t="shared" si="24"/>
        <v>0.5</v>
      </c>
      <c r="AJ205" s="221">
        <f t="shared" si="24"/>
        <v>0.5</v>
      </c>
      <c r="AK205" s="221">
        <f t="shared" si="24"/>
        <v>0.5</v>
      </c>
      <c r="AL205" s="221">
        <f t="shared" si="24"/>
        <v>0.5</v>
      </c>
      <c r="AM205" s="221">
        <f t="shared" si="24"/>
        <v>0.5</v>
      </c>
      <c r="AN205" s="221">
        <f t="shared" si="24"/>
        <v>0.5</v>
      </c>
      <c r="AO205" s="221">
        <f t="shared" si="24"/>
        <v>0.5</v>
      </c>
      <c r="AP205" s="221">
        <f t="shared" si="24"/>
        <v>0.5</v>
      </c>
      <c r="AQ205" s="221">
        <f t="shared" si="24"/>
        <v>0.5</v>
      </c>
      <c r="AR205" s="221">
        <f t="shared" si="24"/>
        <v>0.5</v>
      </c>
      <c r="AS205" s="221">
        <f t="shared" si="24"/>
        <v>0.5</v>
      </c>
      <c r="AT205" s="221">
        <f t="shared" si="24"/>
        <v>0.5</v>
      </c>
      <c r="AU205" s="221">
        <f t="shared" si="24"/>
        <v>0.5</v>
      </c>
      <c r="AV205" s="221">
        <f t="shared" si="24"/>
        <v>0.5</v>
      </c>
      <c r="AW205" s="221">
        <f t="shared" si="24"/>
        <v>0.5</v>
      </c>
      <c r="AX205" s="221">
        <f t="shared" si="24"/>
        <v>0.5</v>
      </c>
      <c r="AY205" s="221">
        <f t="shared" si="24"/>
        <v>0.5</v>
      </c>
      <c r="AZ205" s="221">
        <f t="shared" si="24"/>
        <v>0.5</v>
      </c>
      <c r="BA205" s="221">
        <f t="shared" si="24"/>
        <v>0.5</v>
      </c>
      <c r="BB205" s="221">
        <f t="shared" si="24"/>
        <v>0.5</v>
      </c>
      <c r="BC205" s="305"/>
      <c r="BD205" s="227"/>
      <c r="BE205" s="227"/>
      <c r="BK205" s="227"/>
    </row>
    <row r="206" spans="1:63" s="231" customFormat="1" ht="12.75" customHeight="1" x14ac:dyDescent="0.2">
      <c r="A206" s="310"/>
      <c r="C206" s="232"/>
      <c r="BC206" s="227"/>
      <c r="BD206" s="227"/>
      <c r="BE206" s="227"/>
      <c r="BK206" s="227"/>
    </row>
    <row r="207" spans="1:63" ht="12.75" customHeight="1" x14ac:dyDescent="0.2">
      <c r="A207" s="310"/>
      <c r="B207" s="220" t="s">
        <v>999</v>
      </c>
      <c r="C207" s="232" t="s">
        <v>2313</v>
      </c>
      <c r="D207" s="233">
        <v>0.25</v>
      </c>
      <c r="E207" s="233">
        <v>0.25</v>
      </c>
      <c r="F207" s="233">
        <v>0.25</v>
      </c>
      <c r="G207" s="233">
        <v>0.25</v>
      </c>
      <c r="H207" s="233">
        <v>0.25</v>
      </c>
      <c r="I207" s="233">
        <v>0.25</v>
      </c>
      <c r="J207" s="233">
        <v>0.25</v>
      </c>
      <c r="K207" s="233">
        <v>0.25</v>
      </c>
      <c r="L207" s="233">
        <v>0.25</v>
      </c>
      <c r="M207" s="233">
        <v>0.25</v>
      </c>
      <c r="N207" s="233">
        <v>0.25</v>
      </c>
      <c r="O207" s="233">
        <v>0.25</v>
      </c>
      <c r="P207" s="233">
        <v>0.25</v>
      </c>
      <c r="Q207" s="233">
        <v>0.25</v>
      </c>
      <c r="R207" s="233">
        <v>0.25</v>
      </c>
      <c r="S207" s="233">
        <v>0.25</v>
      </c>
      <c r="T207" s="233">
        <v>0.25</v>
      </c>
      <c r="U207" s="233">
        <v>0.25</v>
      </c>
      <c r="V207" s="233">
        <v>0.25</v>
      </c>
      <c r="W207" s="233">
        <v>0.25</v>
      </c>
      <c r="X207" s="233">
        <v>0.25</v>
      </c>
      <c r="Y207" s="233">
        <v>0.25</v>
      </c>
      <c r="Z207" s="233">
        <v>0.25</v>
      </c>
      <c r="AA207" s="233">
        <v>0.25</v>
      </c>
      <c r="AB207" s="233">
        <v>0.25</v>
      </c>
      <c r="AC207" s="233">
        <v>0.25</v>
      </c>
      <c r="AD207" s="233">
        <v>0.25</v>
      </c>
      <c r="AE207" s="233">
        <v>0.25</v>
      </c>
      <c r="AF207" s="233">
        <v>0.25</v>
      </c>
      <c r="AG207" s="233">
        <v>0.25</v>
      </c>
      <c r="AH207" s="233">
        <v>0.25</v>
      </c>
      <c r="AI207" s="233">
        <v>0.25</v>
      </c>
      <c r="AJ207" s="233">
        <v>0.25</v>
      </c>
      <c r="AK207" s="233">
        <v>0.25</v>
      </c>
      <c r="AL207" s="233">
        <v>0.25</v>
      </c>
      <c r="AM207" s="233">
        <v>0.25</v>
      </c>
      <c r="AN207" s="233">
        <v>0.25</v>
      </c>
      <c r="AO207" s="233">
        <v>0.25</v>
      </c>
      <c r="AP207" s="233">
        <v>0.25</v>
      </c>
      <c r="AQ207" s="233">
        <v>0.25</v>
      </c>
      <c r="AR207" s="233">
        <v>0.25</v>
      </c>
      <c r="AS207" s="233">
        <v>0.25</v>
      </c>
      <c r="AT207" s="233">
        <v>0.25</v>
      </c>
      <c r="AU207" s="233">
        <v>0.25</v>
      </c>
      <c r="AV207" s="233">
        <v>0.25</v>
      </c>
      <c r="AW207" s="233">
        <v>0.25</v>
      </c>
      <c r="AX207" s="233">
        <v>0.25</v>
      </c>
      <c r="AY207" s="233">
        <v>0.25</v>
      </c>
      <c r="AZ207" s="233">
        <v>0.25</v>
      </c>
      <c r="BA207" s="233">
        <v>0.25</v>
      </c>
      <c r="BB207" s="233">
        <v>0.25</v>
      </c>
      <c r="BC207" s="304" t="s">
        <v>2318</v>
      </c>
    </row>
    <row r="208" spans="1:63" ht="12.75" customHeight="1" x14ac:dyDescent="0.2">
      <c r="A208" s="310"/>
      <c r="B208" s="220" t="s">
        <v>1000</v>
      </c>
      <c r="C208" s="232" t="s">
        <v>2313</v>
      </c>
      <c r="D208" s="233">
        <v>0.25</v>
      </c>
      <c r="E208" s="233">
        <v>0.25</v>
      </c>
      <c r="F208" s="233">
        <v>0.25</v>
      </c>
      <c r="G208" s="233">
        <v>0.25</v>
      </c>
      <c r="H208" s="233">
        <v>0.25</v>
      </c>
      <c r="I208" s="233">
        <v>0.25</v>
      </c>
      <c r="J208" s="233">
        <v>0.25</v>
      </c>
      <c r="K208" s="233">
        <v>0.25</v>
      </c>
      <c r="L208" s="233">
        <v>0.25</v>
      </c>
      <c r="M208" s="233">
        <v>0.25</v>
      </c>
      <c r="N208" s="233">
        <v>0.25</v>
      </c>
      <c r="O208" s="233">
        <v>0.25</v>
      </c>
      <c r="P208" s="233">
        <v>0.25</v>
      </c>
      <c r="Q208" s="233">
        <v>0.25</v>
      </c>
      <c r="R208" s="233">
        <v>0.25</v>
      </c>
      <c r="S208" s="233">
        <v>0.25</v>
      </c>
      <c r="T208" s="233">
        <v>0.25</v>
      </c>
      <c r="U208" s="233">
        <v>0.25</v>
      </c>
      <c r="V208" s="233">
        <v>0.25</v>
      </c>
      <c r="W208" s="233">
        <v>0.25</v>
      </c>
      <c r="X208" s="233">
        <v>0.25</v>
      </c>
      <c r="Y208" s="233">
        <v>0.25</v>
      </c>
      <c r="Z208" s="233">
        <v>0.25</v>
      </c>
      <c r="AA208" s="233">
        <v>0.25</v>
      </c>
      <c r="AB208" s="233">
        <v>0.25</v>
      </c>
      <c r="AC208" s="233">
        <v>0.25</v>
      </c>
      <c r="AD208" s="233">
        <v>0.25</v>
      </c>
      <c r="AE208" s="233">
        <v>0.25</v>
      </c>
      <c r="AF208" s="233">
        <v>0.25</v>
      </c>
      <c r="AG208" s="233">
        <v>0.25</v>
      </c>
      <c r="AH208" s="233">
        <v>0.25</v>
      </c>
      <c r="AI208" s="233">
        <v>0.25</v>
      </c>
      <c r="AJ208" s="233">
        <v>0.25</v>
      </c>
      <c r="AK208" s="233">
        <v>0.25</v>
      </c>
      <c r="AL208" s="233">
        <v>0.25</v>
      </c>
      <c r="AM208" s="233">
        <v>0.25</v>
      </c>
      <c r="AN208" s="233">
        <v>0.25</v>
      </c>
      <c r="AO208" s="233">
        <v>0.25</v>
      </c>
      <c r="AP208" s="233">
        <v>0.25</v>
      </c>
      <c r="AQ208" s="233">
        <v>0.25</v>
      </c>
      <c r="AR208" s="233">
        <v>0.25</v>
      </c>
      <c r="AS208" s="233">
        <v>0.25</v>
      </c>
      <c r="AT208" s="233">
        <v>0.25</v>
      </c>
      <c r="AU208" s="233">
        <v>0.25</v>
      </c>
      <c r="AV208" s="233">
        <v>0.25</v>
      </c>
      <c r="AW208" s="233">
        <v>0.25</v>
      </c>
      <c r="AX208" s="233">
        <v>0.25</v>
      </c>
      <c r="AY208" s="233">
        <v>0.25</v>
      </c>
      <c r="AZ208" s="233">
        <v>0.25</v>
      </c>
      <c r="BA208" s="233">
        <v>0.25</v>
      </c>
      <c r="BB208" s="233">
        <v>0.25</v>
      </c>
      <c r="BC208" s="305"/>
    </row>
    <row r="209" spans="1:55" ht="12.75" customHeight="1" x14ac:dyDescent="0.2">
      <c r="A209" s="310"/>
      <c r="B209" s="220" t="s">
        <v>1002</v>
      </c>
      <c r="C209" s="232" t="s">
        <v>2313</v>
      </c>
      <c r="D209" s="233">
        <v>0.25</v>
      </c>
      <c r="E209" s="233">
        <v>0.25</v>
      </c>
      <c r="F209" s="233">
        <v>0.25</v>
      </c>
      <c r="G209" s="233">
        <v>0.25</v>
      </c>
      <c r="H209" s="233">
        <v>0.25</v>
      </c>
      <c r="I209" s="233">
        <v>0.25</v>
      </c>
      <c r="J209" s="233">
        <v>0.25</v>
      </c>
      <c r="K209" s="233">
        <v>0.25</v>
      </c>
      <c r="L209" s="233">
        <v>0.25</v>
      </c>
      <c r="M209" s="233">
        <v>0.25</v>
      </c>
      <c r="N209" s="233">
        <v>0.25</v>
      </c>
      <c r="O209" s="233">
        <v>0.25</v>
      </c>
      <c r="P209" s="233">
        <v>0.25</v>
      </c>
      <c r="Q209" s="233">
        <v>0.25</v>
      </c>
      <c r="R209" s="233">
        <v>0.25</v>
      </c>
      <c r="S209" s="233">
        <v>0.25</v>
      </c>
      <c r="T209" s="233">
        <v>0.25</v>
      </c>
      <c r="U209" s="233">
        <v>0.25</v>
      </c>
      <c r="V209" s="233">
        <v>0.25</v>
      </c>
      <c r="W209" s="233">
        <v>0.25</v>
      </c>
      <c r="X209" s="233">
        <v>0.25</v>
      </c>
      <c r="Y209" s="233">
        <v>0.25</v>
      </c>
      <c r="Z209" s="233">
        <v>0.25</v>
      </c>
      <c r="AA209" s="233">
        <v>0.25</v>
      </c>
      <c r="AB209" s="233">
        <v>0.25</v>
      </c>
      <c r="AC209" s="233">
        <v>0.25</v>
      </c>
      <c r="AD209" s="233">
        <v>0.25</v>
      </c>
      <c r="AE209" s="233">
        <v>0.25</v>
      </c>
      <c r="AF209" s="233">
        <v>0.25</v>
      </c>
      <c r="AG209" s="233">
        <v>0.25</v>
      </c>
      <c r="AH209" s="233">
        <v>0.25</v>
      </c>
      <c r="AI209" s="233">
        <v>0.25</v>
      </c>
      <c r="AJ209" s="233">
        <v>0.25</v>
      </c>
      <c r="AK209" s="233">
        <v>0.25</v>
      </c>
      <c r="AL209" s="233">
        <v>0.25</v>
      </c>
      <c r="AM209" s="233">
        <v>0.25</v>
      </c>
      <c r="AN209" s="233">
        <v>0.25</v>
      </c>
      <c r="AO209" s="233">
        <v>0.25</v>
      </c>
      <c r="AP209" s="233">
        <v>0.25</v>
      </c>
      <c r="AQ209" s="233">
        <v>0.25</v>
      </c>
      <c r="AR209" s="233">
        <v>0.25</v>
      </c>
      <c r="AS209" s="233">
        <v>0.25</v>
      </c>
      <c r="AT209" s="233">
        <v>0.25</v>
      </c>
      <c r="AU209" s="233">
        <v>0.25</v>
      </c>
      <c r="AV209" s="233">
        <v>0.25</v>
      </c>
      <c r="AW209" s="233">
        <v>0.25</v>
      </c>
      <c r="AX209" s="233">
        <v>0.25</v>
      </c>
      <c r="AY209" s="233">
        <v>0.25</v>
      </c>
      <c r="AZ209" s="233">
        <v>0.25</v>
      </c>
      <c r="BA209" s="233">
        <v>0.25</v>
      </c>
      <c r="BB209" s="233">
        <v>0.25</v>
      </c>
      <c r="BC209" s="306"/>
    </row>
    <row r="210" spans="1:55" x14ac:dyDescent="0.2">
      <c r="A210" s="310"/>
      <c r="B210" s="220" t="s">
        <v>1001</v>
      </c>
      <c r="C210" s="232" t="s">
        <v>2313</v>
      </c>
      <c r="D210" s="221">
        <f>1-SUM(D207:D209)</f>
        <v>0.25</v>
      </c>
      <c r="E210" s="221">
        <f t="shared" ref="E210:BB210" si="25">1-SUM(E207:E209)</f>
        <v>0.25</v>
      </c>
      <c r="F210" s="221">
        <f t="shared" si="25"/>
        <v>0.25</v>
      </c>
      <c r="G210" s="221">
        <f t="shared" si="25"/>
        <v>0.25</v>
      </c>
      <c r="H210" s="221">
        <f t="shared" si="25"/>
        <v>0.25</v>
      </c>
      <c r="I210" s="221">
        <f t="shared" si="25"/>
        <v>0.25</v>
      </c>
      <c r="J210" s="221">
        <f t="shared" si="25"/>
        <v>0.25</v>
      </c>
      <c r="K210" s="221">
        <f t="shared" si="25"/>
        <v>0.25</v>
      </c>
      <c r="L210" s="221">
        <f t="shared" si="25"/>
        <v>0.25</v>
      </c>
      <c r="M210" s="221">
        <f t="shared" si="25"/>
        <v>0.25</v>
      </c>
      <c r="N210" s="221">
        <f t="shared" si="25"/>
        <v>0.25</v>
      </c>
      <c r="O210" s="221">
        <f t="shared" si="25"/>
        <v>0.25</v>
      </c>
      <c r="P210" s="221">
        <f t="shared" si="25"/>
        <v>0.25</v>
      </c>
      <c r="Q210" s="221">
        <f t="shared" si="25"/>
        <v>0.25</v>
      </c>
      <c r="R210" s="221">
        <f t="shared" si="25"/>
        <v>0.25</v>
      </c>
      <c r="S210" s="221">
        <f t="shared" si="25"/>
        <v>0.25</v>
      </c>
      <c r="T210" s="221">
        <f t="shared" si="25"/>
        <v>0.25</v>
      </c>
      <c r="U210" s="221">
        <f t="shared" si="25"/>
        <v>0.25</v>
      </c>
      <c r="V210" s="221">
        <f t="shared" si="25"/>
        <v>0.25</v>
      </c>
      <c r="W210" s="221">
        <f t="shared" si="25"/>
        <v>0.25</v>
      </c>
      <c r="X210" s="221">
        <f t="shared" si="25"/>
        <v>0.25</v>
      </c>
      <c r="Y210" s="221">
        <f t="shared" si="25"/>
        <v>0.25</v>
      </c>
      <c r="Z210" s="221">
        <f t="shared" si="25"/>
        <v>0.25</v>
      </c>
      <c r="AA210" s="221">
        <f t="shared" si="25"/>
        <v>0.25</v>
      </c>
      <c r="AB210" s="221">
        <f t="shared" si="25"/>
        <v>0.25</v>
      </c>
      <c r="AC210" s="221">
        <f t="shared" si="25"/>
        <v>0.25</v>
      </c>
      <c r="AD210" s="221">
        <f t="shared" si="25"/>
        <v>0.25</v>
      </c>
      <c r="AE210" s="221">
        <f t="shared" si="25"/>
        <v>0.25</v>
      </c>
      <c r="AF210" s="221">
        <f t="shared" si="25"/>
        <v>0.25</v>
      </c>
      <c r="AG210" s="221">
        <f t="shared" si="25"/>
        <v>0.25</v>
      </c>
      <c r="AH210" s="221">
        <f t="shared" si="25"/>
        <v>0.25</v>
      </c>
      <c r="AI210" s="221">
        <f t="shared" si="25"/>
        <v>0.25</v>
      </c>
      <c r="AJ210" s="221">
        <f t="shared" si="25"/>
        <v>0.25</v>
      </c>
      <c r="AK210" s="221">
        <f t="shared" si="25"/>
        <v>0.25</v>
      </c>
      <c r="AL210" s="221">
        <f t="shared" si="25"/>
        <v>0.25</v>
      </c>
      <c r="AM210" s="221">
        <f t="shared" si="25"/>
        <v>0.25</v>
      </c>
      <c r="AN210" s="221">
        <f t="shared" si="25"/>
        <v>0.25</v>
      </c>
      <c r="AO210" s="221">
        <f t="shared" si="25"/>
        <v>0.25</v>
      </c>
      <c r="AP210" s="221">
        <f t="shared" si="25"/>
        <v>0.25</v>
      </c>
      <c r="AQ210" s="221">
        <f t="shared" si="25"/>
        <v>0.25</v>
      </c>
      <c r="AR210" s="221">
        <f t="shared" si="25"/>
        <v>0.25</v>
      </c>
      <c r="AS210" s="221">
        <f t="shared" si="25"/>
        <v>0.25</v>
      </c>
      <c r="AT210" s="221">
        <f t="shared" si="25"/>
        <v>0.25</v>
      </c>
      <c r="AU210" s="221">
        <f t="shared" si="25"/>
        <v>0.25</v>
      </c>
      <c r="AV210" s="221">
        <f t="shared" si="25"/>
        <v>0.25</v>
      </c>
      <c r="AW210" s="221">
        <f t="shared" si="25"/>
        <v>0.25</v>
      </c>
      <c r="AX210" s="221">
        <f t="shared" si="25"/>
        <v>0.25</v>
      </c>
      <c r="AY210" s="221">
        <f t="shared" si="25"/>
        <v>0.25</v>
      </c>
      <c r="AZ210" s="221">
        <f t="shared" si="25"/>
        <v>0.25</v>
      </c>
      <c r="BA210" s="221">
        <f t="shared" si="25"/>
        <v>0.25</v>
      </c>
      <c r="BB210" s="221">
        <f t="shared" si="25"/>
        <v>0.25</v>
      </c>
      <c r="BC210" s="306"/>
    </row>
    <row r="211" spans="1:55" ht="12.75" customHeight="1" x14ac:dyDescent="0.2">
      <c r="A211" s="310"/>
      <c r="D211" s="234"/>
      <c r="E211" s="234"/>
      <c r="F211" s="234"/>
      <c r="G211" s="234"/>
      <c r="H211" s="234"/>
      <c r="I211" s="234"/>
      <c r="J211" s="234"/>
      <c r="K211" s="234"/>
      <c r="L211" s="234"/>
      <c r="M211" s="234"/>
      <c r="N211" s="234"/>
      <c r="O211" s="234"/>
      <c r="P211" s="234"/>
      <c r="Q211" s="234"/>
      <c r="R211" s="234"/>
      <c r="S211" s="234"/>
      <c r="T211" s="234"/>
      <c r="U211" s="234"/>
      <c r="V211" s="234"/>
      <c r="W211" s="234"/>
      <c r="X211" s="234"/>
      <c r="Y211" s="234"/>
      <c r="Z211" s="234"/>
      <c r="AA211" s="234"/>
      <c r="AB211" s="234"/>
      <c r="AC211" s="234"/>
      <c r="AD211" s="234"/>
      <c r="AE211" s="234"/>
      <c r="AF211" s="234"/>
      <c r="AG211" s="234"/>
      <c r="AH211" s="234"/>
      <c r="AI211" s="234"/>
      <c r="AJ211" s="234"/>
      <c r="AK211" s="234"/>
      <c r="AL211" s="234"/>
      <c r="AM211" s="234"/>
      <c r="AN211" s="234"/>
      <c r="AO211" s="234"/>
      <c r="AP211" s="234"/>
      <c r="AQ211" s="234"/>
      <c r="AR211" s="234"/>
      <c r="AS211" s="234"/>
      <c r="AT211" s="234"/>
      <c r="AU211" s="234"/>
      <c r="AV211" s="234"/>
      <c r="AW211" s="234"/>
      <c r="AX211" s="234"/>
      <c r="AY211" s="234"/>
      <c r="AZ211" s="234"/>
      <c r="BA211" s="234"/>
      <c r="BB211" s="234"/>
    </row>
    <row r="212" spans="1:55" s="222" customFormat="1" x14ac:dyDescent="0.2">
      <c r="A212" s="310"/>
      <c r="B212" s="220" t="s">
        <v>1431</v>
      </c>
      <c r="C212" s="232" t="s">
        <v>2313</v>
      </c>
      <c r="D212" s="233">
        <v>0.33</v>
      </c>
      <c r="E212" s="233">
        <v>0.33</v>
      </c>
      <c r="F212" s="233">
        <v>0.33</v>
      </c>
      <c r="G212" s="233">
        <v>0.33</v>
      </c>
      <c r="H212" s="233">
        <v>0.33</v>
      </c>
      <c r="I212" s="233">
        <v>0.33</v>
      </c>
      <c r="J212" s="233">
        <v>0.33</v>
      </c>
      <c r="K212" s="233">
        <v>0.33</v>
      </c>
      <c r="L212" s="233">
        <v>0.33</v>
      </c>
      <c r="M212" s="233">
        <v>0.33</v>
      </c>
      <c r="N212" s="233">
        <v>0.33</v>
      </c>
      <c r="O212" s="233">
        <v>0.33</v>
      </c>
      <c r="P212" s="233">
        <v>0.33</v>
      </c>
      <c r="Q212" s="233">
        <v>0.33</v>
      </c>
      <c r="R212" s="233">
        <v>0.33</v>
      </c>
      <c r="S212" s="233">
        <v>0.33</v>
      </c>
      <c r="T212" s="233">
        <v>0.33</v>
      </c>
      <c r="U212" s="233">
        <v>0.33</v>
      </c>
      <c r="V212" s="233">
        <v>0.33</v>
      </c>
      <c r="W212" s="233">
        <v>0.33</v>
      </c>
      <c r="X212" s="233">
        <v>0.33</v>
      </c>
      <c r="Y212" s="233">
        <v>0.33</v>
      </c>
      <c r="Z212" s="233">
        <v>0.33</v>
      </c>
      <c r="AA212" s="233">
        <v>0.33</v>
      </c>
      <c r="AB212" s="233">
        <v>0.33</v>
      </c>
      <c r="AC212" s="233">
        <v>0.33</v>
      </c>
      <c r="AD212" s="233">
        <v>0.33</v>
      </c>
      <c r="AE212" s="233">
        <v>0.33</v>
      </c>
      <c r="AF212" s="233">
        <v>0.33</v>
      </c>
      <c r="AG212" s="233">
        <v>0.33</v>
      </c>
      <c r="AH212" s="233">
        <v>0.33</v>
      </c>
      <c r="AI212" s="233">
        <v>0.33</v>
      </c>
      <c r="AJ212" s="233">
        <v>0.33</v>
      </c>
      <c r="AK212" s="233">
        <v>0.33</v>
      </c>
      <c r="AL212" s="233">
        <v>0.33</v>
      </c>
      <c r="AM212" s="233">
        <v>0.33</v>
      </c>
      <c r="AN212" s="233">
        <v>0.33</v>
      </c>
      <c r="AO212" s="233">
        <v>0.33</v>
      </c>
      <c r="AP212" s="233">
        <v>0.33</v>
      </c>
      <c r="AQ212" s="233">
        <v>0.33</v>
      </c>
      <c r="AR212" s="233">
        <v>0.33</v>
      </c>
      <c r="AS212" s="233">
        <v>0.33</v>
      </c>
      <c r="AT212" s="233">
        <v>0.33</v>
      </c>
      <c r="AU212" s="233">
        <v>0.33</v>
      </c>
      <c r="AV212" s="233">
        <v>0.33</v>
      </c>
      <c r="AW212" s="233">
        <v>0.33</v>
      </c>
      <c r="AX212" s="233">
        <v>0.33</v>
      </c>
      <c r="AY212" s="233">
        <v>0.33</v>
      </c>
      <c r="AZ212" s="233">
        <v>0.33</v>
      </c>
      <c r="BA212" s="233">
        <v>0.33</v>
      </c>
      <c r="BB212" s="233">
        <v>0.33</v>
      </c>
      <c r="BC212" s="304" t="s">
        <v>2319</v>
      </c>
    </row>
    <row r="213" spans="1:55" s="222" customFormat="1" x14ac:dyDescent="0.2">
      <c r="A213" s="310"/>
      <c r="B213" s="220" t="s">
        <v>1432</v>
      </c>
      <c r="C213" s="232" t="s">
        <v>2313</v>
      </c>
      <c r="D213" s="233">
        <v>0.624</v>
      </c>
      <c r="E213" s="233">
        <v>0.624</v>
      </c>
      <c r="F213" s="233">
        <v>0.624</v>
      </c>
      <c r="G213" s="233">
        <v>0.624</v>
      </c>
      <c r="H213" s="233">
        <v>0.624</v>
      </c>
      <c r="I213" s="233">
        <v>0.624</v>
      </c>
      <c r="J213" s="233">
        <v>0.624</v>
      </c>
      <c r="K213" s="233">
        <v>0.624</v>
      </c>
      <c r="L213" s="233">
        <v>0.624</v>
      </c>
      <c r="M213" s="233">
        <v>0.624</v>
      </c>
      <c r="N213" s="233">
        <v>0.624</v>
      </c>
      <c r="O213" s="233">
        <v>0.624</v>
      </c>
      <c r="P213" s="233">
        <v>0.624</v>
      </c>
      <c r="Q213" s="233">
        <v>0.624</v>
      </c>
      <c r="R213" s="233">
        <v>0.624</v>
      </c>
      <c r="S213" s="233">
        <v>0.624</v>
      </c>
      <c r="T213" s="233">
        <v>0.624</v>
      </c>
      <c r="U213" s="233">
        <v>0.624</v>
      </c>
      <c r="V213" s="233">
        <v>0.624</v>
      </c>
      <c r="W213" s="233">
        <v>0.624</v>
      </c>
      <c r="X213" s="233">
        <v>0.624</v>
      </c>
      <c r="Y213" s="233">
        <v>0.624</v>
      </c>
      <c r="Z213" s="233">
        <v>0.624</v>
      </c>
      <c r="AA213" s="233">
        <v>0.624</v>
      </c>
      <c r="AB213" s="233">
        <v>0.624</v>
      </c>
      <c r="AC213" s="233">
        <v>0.624</v>
      </c>
      <c r="AD213" s="233">
        <v>0.624</v>
      </c>
      <c r="AE213" s="233">
        <v>0.624</v>
      </c>
      <c r="AF213" s="233">
        <v>0.624</v>
      </c>
      <c r="AG213" s="233">
        <v>0.624</v>
      </c>
      <c r="AH213" s="233">
        <v>0.624</v>
      </c>
      <c r="AI213" s="233">
        <v>0.624</v>
      </c>
      <c r="AJ213" s="233">
        <v>0.624</v>
      </c>
      <c r="AK213" s="233">
        <v>0.624</v>
      </c>
      <c r="AL213" s="233">
        <v>0.624</v>
      </c>
      <c r="AM213" s="233">
        <v>0.624</v>
      </c>
      <c r="AN213" s="233">
        <v>0.624</v>
      </c>
      <c r="AO213" s="233">
        <v>0.624</v>
      </c>
      <c r="AP213" s="233">
        <v>0.624</v>
      </c>
      <c r="AQ213" s="233">
        <v>0.624</v>
      </c>
      <c r="AR213" s="233">
        <v>0.624</v>
      </c>
      <c r="AS213" s="233">
        <v>0.624</v>
      </c>
      <c r="AT213" s="233">
        <v>0.624</v>
      </c>
      <c r="AU213" s="233">
        <v>0.624</v>
      </c>
      <c r="AV213" s="233">
        <v>0.624</v>
      </c>
      <c r="AW213" s="233">
        <v>0.624</v>
      </c>
      <c r="AX213" s="233">
        <v>0.624</v>
      </c>
      <c r="AY213" s="233">
        <v>0.624</v>
      </c>
      <c r="AZ213" s="233">
        <v>0.624</v>
      </c>
      <c r="BA213" s="233">
        <v>0.624</v>
      </c>
      <c r="BB213" s="233">
        <v>0.624</v>
      </c>
      <c r="BC213" s="305"/>
    </row>
    <row r="214" spans="1:55" s="222" customFormat="1" x14ac:dyDescent="0.2">
      <c r="A214" s="310"/>
      <c r="B214" s="220" t="s">
        <v>1433</v>
      </c>
      <c r="C214" s="232" t="s">
        <v>2313</v>
      </c>
      <c r="D214" s="221">
        <f>1-SUM(D212:D213)</f>
        <v>4.6000000000000041E-2</v>
      </c>
      <c r="E214" s="221">
        <f t="shared" ref="E214:BB214" si="26">1-SUM(E212:E213)</f>
        <v>4.6000000000000041E-2</v>
      </c>
      <c r="F214" s="221">
        <f t="shared" si="26"/>
        <v>4.6000000000000041E-2</v>
      </c>
      <c r="G214" s="221">
        <f t="shared" si="26"/>
        <v>4.6000000000000041E-2</v>
      </c>
      <c r="H214" s="221">
        <f t="shared" si="26"/>
        <v>4.6000000000000041E-2</v>
      </c>
      <c r="I214" s="221">
        <f t="shared" si="26"/>
        <v>4.6000000000000041E-2</v>
      </c>
      <c r="J214" s="221">
        <f t="shared" si="26"/>
        <v>4.6000000000000041E-2</v>
      </c>
      <c r="K214" s="221">
        <f t="shared" si="26"/>
        <v>4.6000000000000041E-2</v>
      </c>
      <c r="L214" s="221">
        <f t="shared" si="26"/>
        <v>4.6000000000000041E-2</v>
      </c>
      <c r="M214" s="221">
        <f t="shared" si="26"/>
        <v>4.6000000000000041E-2</v>
      </c>
      <c r="N214" s="221">
        <f t="shared" si="26"/>
        <v>4.6000000000000041E-2</v>
      </c>
      <c r="O214" s="221">
        <f t="shared" si="26"/>
        <v>4.6000000000000041E-2</v>
      </c>
      <c r="P214" s="221">
        <f t="shared" si="26"/>
        <v>4.6000000000000041E-2</v>
      </c>
      <c r="Q214" s="221">
        <f t="shared" si="26"/>
        <v>4.6000000000000041E-2</v>
      </c>
      <c r="R214" s="221">
        <f t="shared" si="26"/>
        <v>4.6000000000000041E-2</v>
      </c>
      <c r="S214" s="221">
        <f t="shared" si="26"/>
        <v>4.6000000000000041E-2</v>
      </c>
      <c r="T214" s="221">
        <f t="shared" si="26"/>
        <v>4.6000000000000041E-2</v>
      </c>
      <c r="U214" s="221">
        <f t="shared" si="26"/>
        <v>4.6000000000000041E-2</v>
      </c>
      <c r="V214" s="221">
        <f t="shared" si="26"/>
        <v>4.6000000000000041E-2</v>
      </c>
      <c r="W214" s="221">
        <f t="shared" si="26"/>
        <v>4.6000000000000041E-2</v>
      </c>
      <c r="X214" s="221">
        <f t="shared" si="26"/>
        <v>4.6000000000000041E-2</v>
      </c>
      <c r="Y214" s="221">
        <f t="shared" si="26"/>
        <v>4.6000000000000041E-2</v>
      </c>
      <c r="Z214" s="221">
        <f t="shared" si="26"/>
        <v>4.6000000000000041E-2</v>
      </c>
      <c r="AA214" s="221">
        <f t="shared" si="26"/>
        <v>4.6000000000000041E-2</v>
      </c>
      <c r="AB214" s="221">
        <f t="shared" si="26"/>
        <v>4.6000000000000041E-2</v>
      </c>
      <c r="AC214" s="221">
        <f t="shared" si="26"/>
        <v>4.6000000000000041E-2</v>
      </c>
      <c r="AD214" s="221">
        <f t="shared" si="26"/>
        <v>4.6000000000000041E-2</v>
      </c>
      <c r="AE214" s="221">
        <f t="shared" si="26"/>
        <v>4.6000000000000041E-2</v>
      </c>
      <c r="AF214" s="221">
        <f t="shared" si="26"/>
        <v>4.6000000000000041E-2</v>
      </c>
      <c r="AG214" s="221">
        <f t="shared" si="26"/>
        <v>4.6000000000000041E-2</v>
      </c>
      <c r="AH214" s="221">
        <f t="shared" si="26"/>
        <v>4.6000000000000041E-2</v>
      </c>
      <c r="AI214" s="221">
        <f t="shared" si="26"/>
        <v>4.6000000000000041E-2</v>
      </c>
      <c r="AJ214" s="221">
        <f t="shared" si="26"/>
        <v>4.6000000000000041E-2</v>
      </c>
      <c r="AK214" s="221">
        <f t="shared" si="26"/>
        <v>4.6000000000000041E-2</v>
      </c>
      <c r="AL214" s="221">
        <f t="shared" si="26"/>
        <v>4.6000000000000041E-2</v>
      </c>
      <c r="AM214" s="221">
        <f t="shared" si="26"/>
        <v>4.6000000000000041E-2</v>
      </c>
      <c r="AN214" s="221">
        <f t="shared" si="26"/>
        <v>4.6000000000000041E-2</v>
      </c>
      <c r="AO214" s="221">
        <f t="shared" si="26"/>
        <v>4.6000000000000041E-2</v>
      </c>
      <c r="AP214" s="221">
        <f t="shared" si="26"/>
        <v>4.6000000000000041E-2</v>
      </c>
      <c r="AQ214" s="221">
        <f t="shared" si="26"/>
        <v>4.6000000000000041E-2</v>
      </c>
      <c r="AR214" s="221">
        <f t="shared" si="26"/>
        <v>4.6000000000000041E-2</v>
      </c>
      <c r="AS214" s="221">
        <f t="shared" si="26"/>
        <v>4.6000000000000041E-2</v>
      </c>
      <c r="AT214" s="221">
        <f t="shared" si="26"/>
        <v>4.6000000000000041E-2</v>
      </c>
      <c r="AU214" s="221">
        <f t="shared" si="26"/>
        <v>4.6000000000000041E-2</v>
      </c>
      <c r="AV214" s="221">
        <f t="shared" si="26"/>
        <v>4.6000000000000041E-2</v>
      </c>
      <c r="AW214" s="221">
        <f t="shared" si="26"/>
        <v>4.6000000000000041E-2</v>
      </c>
      <c r="AX214" s="221">
        <f t="shared" si="26"/>
        <v>4.6000000000000041E-2</v>
      </c>
      <c r="AY214" s="221">
        <f t="shared" si="26"/>
        <v>4.6000000000000041E-2</v>
      </c>
      <c r="AZ214" s="221">
        <f t="shared" si="26"/>
        <v>4.6000000000000041E-2</v>
      </c>
      <c r="BA214" s="221">
        <f t="shared" si="26"/>
        <v>4.6000000000000041E-2</v>
      </c>
      <c r="BB214" s="221">
        <f t="shared" si="26"/>
        <v>4.6000000000000041E-2</v>
      </c>
      <c r="BC214" s="306"/>
    </row>
    <row r="215" spans="1:55" ht="12.75" customHeight="1" x14ac:dyDescent="0.2">
      <c r="A215" s="310"/>
      <c r="D215" s="234"/>
      <c r="E215" s="234"/>
      <c r="F215" s="234"/>
      <c r="G215" s="234"/>
      <c r="H215" s="234"/>
      <c r="I215" s="234"/>
      <c r="J215" s="234"/>
      <c r="K215" s="234"/>
      <c r="L215" s="234"/>
      <c r="M215" s="234"/>
      <c r="N215" s="234"/>
      <c r="O215" s="234"/>
      <c r="P215" s="234"/>
      <c r="Q215" s="234"/>
      <c r="R215" s="234"/>
      <c r="S215" s="234"/>
      <c r="T215" s="234"/>
      <c r="U215" s="234"/>
      <c r="V215" s="234"/>
      <c r="W215" s="234"/>
      <c r="X215" s="234"/>
      <c r="Y215" s="234"/>
      <c r="Z215" s="234"/>
      <c r="AA215" s="234"/>
      <c r="AB215" s="234"/>
      <c r="AC215" s="234"/>
      <c r="AD215" s="234"/>
      <c r="AE215" s="234"/>
      <c r="AF215" s="234"/>
      <c r="AG215" s="234"/>
      <c r="AH215" s="234"/>
      <c r="AI215" s="234"/>
      <c r="AJ215" s="234"/>
      <c r="AK215" s="234"/>
      <c r="AL215" s="234"/>
      <c r="AM215" s="234"/>
      <c r="AN215" s="234"/>
      <c r="AO215" s="234"/>
      <c r="AP215" s="234"/>
      <c r="AQ215" s="234"/>
      <c r="AR215" s="234"/>
      <c r="AS215" s="234"/>
      <c r="AT215" s="234"/>
      <c r="AU215" s="234"/>
      <c r="AV215" s="234"/>
      <c r="AW215" s="234"/>
      <c r="AX215" s="234"/>
      <c r="AY215" s="234"/>
      <c r="AZ215" s="234"/>
      <c r="BA215" s="234"/>
      <c r="BB215" s="234"/>
    </row>
    <row r="216" spans="1:55" s="222" customFormat="1" x14ac:dyDescent="0.2">
      <c r="A216" s="310"/>
      <c r="B216" s="220" t="s">
        <v>1434</v>
      </c>
      <c r="C216" s="232" t="s">
        <v>2313</v>
      </c>
      <c r="D216" s="233">
        <v>0.33</v>
      </c>
      <c r="E216" s="233">
        <v>0.33</v>
      </c>
      <c r="F216" s="233">
        <v>0.33</v>
      </c>
      <c r="G216" s="233">
        <v>0.33</v>
      </c>
      <c r="H216" s="233">
        <v>0.33</v>
      </c>
      <c r="I216" s="233">
        <v>0.33</v>
      </c>
      <c r="J216" s="233">
        <v>0.33</v>
      </c>
      <c r="K216" s="233">
        <v>0.33</v>
      </c>
      <c r="L216" s="233">
        <v>0.33</v>
      </c>
      <c r="M216" s="233">
        <v>0.33</v>
      </c>
      <c r="N216" s="233">
        <v>0.33</v>
      </c>
      <c r="O216" s="233">
        <v>0.33</v>
      </c>
      <c r="P216" s="233">
        <v>0.33</v>
      </c>
      <c r="Q216" s="233">
        <v>0.33</v>
      </c>
      <c r="R216" s="233">
        <v>0.33</v>
      </c>
      <c r="S216" s="233">
        <v>0.33</v>
      </c>
      <c r="T216" s="233">
        <v>0.33</v>
      </c>
      <c r="U216" s="233">
        <v>0.33</v>
      </c>
      <c r="V216" s="233">
        <v>0.33</v>
      </c>
      <c r="W216" s="233">
        <v>0.33</v>
      </c>
      <c r="X216" s="233">
        <v>0.33</v>
      </c>
      <c r="Y216" s="233">
        <v>0.33</v>
      </c>
      <c r="Z216" s="233">
        <v>0.33</v>
      </c>
      <c r="AA216" s="233">
        <v>0.33</v>
      </c>
      <c r="AB216" s="233">
        <v>0.33</v>
      </c>
      <c r="AC216" s="233">
        <v>0.33</v>
      </c>
      <c r="AD216" s="233">
        <v>0.33</v>
      </c>
      <c r="AE216" s="233">
        <v>0.33</v>
      </c>
      <c r="AF216" s="233">
        <v>0.33</v>
      </c>
      <c r="AG216" s="233">
        <v>0.33</v>
      </c>
      <c r="AH216" s="233">
        <v>0.33</v>
      </c>
      <c r="AI216" s="233">
        <v>0.33</v>
      </c>
      <c r="AJ216" s="233">
        <v>0.33</v>
      </c>
      <c r="AK216" s="233">
        <v>0.33</v>
      </c>
      <c r="AL216" s="233">
        <v>0.33</v>
      </c>
      <c r="AM216" s="233">
        <v>0.33</v>
      </c>
      <c r="AN216" s="233">
        <v>0.33</v>
      </c>
      <c r="AO216" s="233">
        <v>0.33</v>
      </c>
      <c r="AP216" s="233">
        <v>0.33</v>
      </c>
      <c r="AQ216" s="233">
        <v>0.33</v>
      </c>
      <c r="AR216" s="233">
        <v>0.33</v>
      </c>
      <c r="AS216" s="233">
        <v>0.33</v>
      </c>
      <c r="AT216" s="233">
        <v>0.33</v>
      </c>
      <c r="AU216" s="233">
        <v>0.33</v>
      </c>
      <c r="AV216" s="233">
        <v>0.33</v>
      </c>
      <c r="AW216" s="233">
        <v>0.33</v>
      </c>
      <c r="AX216" s="233">
        <v>0.33</v>
      </c>
      <c r="AY216" s="233">
        <v>0.33</v>
      </c>
      <c r="AZ216" s="233">
        <v>0.33</v>
      </c>
      <c r="BA216" s="233">
        <v>0.33</v>
      </c>
      <c r="BB216" s="233">
        <v>0.33</v>
      </c>
      <c r="BC216" s="304" t="s">
        <v>2319</v>
      </c>
    </row>
    <row r="217" spans="1:55" s="222" customFormat="1" x14ac:dyDescent="0.2">
      <c r="A217" s="310"/>
      <c r="B217" s="220" t="s">
        <v>1435</v>
      </c>
      <c r="C217" s="232" t="s">
        <v>2313</v>
      </c>
      <c r="D217" s="233">
        <v>0.624</v>
      </c>
      <c r="E217" s="233">
        <v>0.624</v>
      </c>
      <c r="F217" s="233">
        <v>0.624</v>
      </c>
      <c r="G217" s="233">
        <v>0.624</v>
      </c>
      <c r="H217" s="233">
        <v>0.624</v>
      </c>
      <c r="I217" s="233">
        <v>0.624</v>
      </c>
      <c r="J217" s="233">
        <v>0.624</v>
      </c>
      <c r="K217" s="233">
        <v>0.624</v>
      </c>
      <c r="L217" s="233">
        <v>0.624</v>
      </c>
      <c r="M217" s="233">
        <v>0.624</v>
      </c>
      <c r="N217" s="233">
        <v>0.624</v>
      </c>
      <c r="O217" s="233">
        <v>0.624</v>
      </c>
      <c r="P217" s="233">
        <v>0.624</v>
      </c>
      <c r="Q217" s="233">
        <v>0.624</v>
      </c>
      <c r="R217" s="233">
        <v>0.624</v>
      </c>
      <c r="S217" s="233">
        <v>0.624</v>
      </c>
      <c r="T217" s="233">
        <v>0.624</v>
      </c>
      <c r="U217" s="233">
        <v>0.624</v>
      </c>
      <c r="V217" s="233">
        <v>0.624</v>
      </c>
      <c r="W217" s="233">
        <v>0.624</v>
      </c>
      <c r="X217" s="233">
        <v>0.624</v>
      </c>
      <c r="Y217" s="233">
        <v>0.624</v>
      </c>
      <c r="Z217" s="233">
        <v>0.624</v>
      </c>
      <c r="AA217" s="233">
        <v>0.624</v>
      </c>
      <c r="AB217" s="233">
        <v>0.624</v>
      </c>
      <c r="AC217" s="233">
        <v>0.624</v>
      </c>
      <c r="AD217" s="233">
        <v>0.624</v>
      </c>
      <c r="AE217" s="233">
        <v>0.624</v>
      </c>
      <c r="AF217" s="233">
        <v>0.624</v>
      </c>
      <c r="AG217" s="233">
        <v>0.624</v>
      </c>
      <c r="AH217" s="233">
        <v>0.624</v>
      </c>
      <c r="AI217" s="233">
        <v>0.624</v>
      </c>
      <c r="AJ217" s="233">
        <v>0.624</v>
      </c>
      <c r="AK217" s="233">
        <v>0.624</v>
      </c>
      <c r="AL217" s="233">
        <v>0.624</v>
      </c>
      <c r="AM217" s="233">
        <v>0.624</v>
      </c>
      <c r="AN217" s="233">
        <v>0.624</v>
      </c>
      <c r="AO217" s="233">
        <v>0.624</v>
      </c>
      <c r="AP217" s="233">
        <v>0.624</v>
      </c>
      <c r="AQ217" s="233">
        <v>0.624</v>
      </c>
      <c r="AR217" s="233">
        <v>0.624</v>
      </c>
      <c r="AS217" s="233">
        <v>0.624</v>
      </c>
      <c r="AT217" s="233">
        <v>0.624</v>
      </c>
      <c r="AU217" s="233">
        <v>0.624</v>
      </c>
      <c r="AV217" s="233">
        <v>0.624</v>
      </c>
      <c r="AW217" s="233">
        <v>0.624</v>
      </c>
      <c r="AX217" s="233">
        <v>0.624</v>
      </c>
      <c r="AY217" s="233">
        <v>0.624</v>
      </c>
      <c r="AZ217" s="233">
        <v>0.624</v>
      </c>
      <c r="BA217" s="233">
        <v>0.624</v>
      </c>
      <c r="BB217" s="233">
        <v>0.624</v>
      </c>
      <c r="BC217" s="305"/>
    </row>
    <row r="218" spans="1:55" s="222" customFormat="1" x14ac:dyDescent="0.2">
      <c r="A218" s="310"/>
      <c r="B218" s="220" t="s">
        <v>1436</v>
      </c>
      <c r="C218" s="232" t="s">
        <v>2313</v>
      </c>
      <c r="D218" s="221">
        <f t="shared" ref="D218:BB218" si="27">1-SUM(D216:D217)</f>
        <v>4.6000000000000041E-2</v>
      </c>
      <c r="E218" s="221">
        <f t="shared" si="27"/>
        <v>4.6000000000000041E-2</v>
      </c>
      <c r="F218" s="221">
        <f t="shared" si="27"/>
        <v>4.6000000000000041E-2</v>
      </c>
      <c r="G218" s="221">
        <f t="shared" si="27"/>
        <v>4.6000000000000041E-2</v>
      </c>
      <c r="H218" s="221">
        <f t="shared" si="27"/>
        <v>4.6000000000000041E-2</v>
      </c>
      <c r="I218" s="221">
        <f t="shared" si="27"/>
        <v>4.6000000000000041E-2</v>
      </c>
      <c r="J218" s="221">
        <f t="shared" si="27"/>
        <v>4.6000000000000041E-2</v>
      </c>
      <c r="K218" s="221">
        <f t="shared" si="27"/>
        <v>4.6000000000000041E-2</v>
      </c>
      <c r="L218" s="221">
        <f t="shared" si="27"/>
        <v>4.6000000000000041E-2</v>
      </c>
      <c r="M218" s="221">
        <f t="shared" si="27"/>
        <v>4.6000000000000041E-2</v>
      </c>
      <c r="N218" s="221">
        <f t="shared" si="27"/>
        <v>4.6000000000000041E-2</v>
      </c>
      <c r="O218" s="221">
        <f t="shared" si="27"/>
        <v>4.6000000000000041E-2</v>
      </c>
      <c r="P218" s="221">
        <f t="shared" si="27"/>
        <v>4.6000000000000041E-2</v>
      </c>
      <c r="Q218" s="221">
        <f t="shared" si="27"/>
        <v>4.6000000000000041E-2</v>
      </c>
      <c r="R218" s="221">
        <f t="shared" si="27"/>
        <v>4.6000000000000041E-2</v>
      </c>
      <c r="S218" s="221">
        <f t="shared" si="27"/>
        <v>4.6000000000000041E-2</v>
      </c>
      <c r="T218" s="221">
        <f t="shared" si="27"/>
        <v>4.6000000000000041E-2</v>
      </c>
      <c r="U218" s="221">
        <f t="shared" si="27"/>
        <v>4.6000000000000041E-2</v>
      </c>
      <c r="V218" s="221">
        <f t="shared" si="27"/>
        <v>4.6000000000000041E-2</v>
      </c>
      <c r="W218" s="221">
        <f t="shared" si="27"/>
        <v>4.6000000000000041E-2</v>
      </c>
      <c r="X218" s="221">
        <f t="shared" si="27"/>
        <v>4.6000000000000041E-2</v>
      </c>
      <c r="Y218" s="221">
        <f t="shared" si="27"/>
        <v>4.6000000000000041E-2</v>
      </c>
      <c r="Z218" s="221">
        <f t="shared" si="27"/>
        <v>4.6000000000000041E-2</v>
      </c>
      <c r="AA218" s="221">
        <f t="shared" si="27"/>
        <v>4.6000000000000041E-2</v>
      </c>
      <c r="AB218" s="221">
        <f t="shared" si="27"/>
        <v>4.6000000000000041E-2</v>
      </c>
      <c r="AC218" s="221">
        <f t="shared" si="27"/>
        <v>4.6000000000000041E-2</v>
      </c>
      <c r="AD218" s="221">
        <f t="shared" si="27"/>
        <v>4.6000000000000041E-2</v>
      </c>
      <c r="AE218" s="221">
        <f t="shared" si="27"/>
        <v>4.6000000000000041E-2</v>
      </c>
      <c r="AF218" s="221">
        <f t="shared" si="27"/>
        <v>4.6000000000000041E-2</v>
      </c>
      <c r="AG218" s="221">
        <f t="shared" si="27"/>
        <v>4.6000000000000041E-2</v>
      </c>
      <c r="AH218" s="221">
        <f t="shared" si="27"/>
        <v>4.6000000000000041E-2</v>
      </c>
      <c r="AI218" s="221">
        <f t="shared" si="27"/>
        <v>4.6000000000000041E-2</v>
      </c>
      <c r="AJ218" s="221">
        <f t="shared" si="27"/>
        <v>4.6000000000000041E-2</v>
      </c>
      <c r="AK218" s="221">
        <f t="shared" si="27"/>
        <v>4.6000000000000041E-2</v>
      </c>
      <c r="AL218" s="221">
        <f t="shared" si="27"/>
        <v>4.6000000000000041E-2</v>
      </c>
      <c r="AM218" s="221">
        <f t="shared" si="27"/>
        <v>4.6000000000000041E-2</v>
      </c>
      <c r="AN218" s="221">
        <f t="shared" si="27"/>
        <v>4.6000000000000041E-2</v>
      </c>
      <c r="AO218" s="221">
        <f t="shared" si="27"/>
        <v>4.6000000000000041E-2</v>
      </c>
      <c r="AP218" s="221">
        <f t="shared" si="27"/>
        <v>4.6000000000000041E-2</v>
      </c>
      <c r="AQ218" s="221">
        <f t="shared" si="27"/>
        <v>4.6000000000000041E-2</v>
      </c>
      <c r="AR218" s="221">
        <f t="shared" si="27"/>
        <v>4.6000000000000041E-2</v>
      </c>
      <c r="AS218" s="221">
        <f t="shared" si="27"/>
        <v>4.6000000000000041E-2</v>
      </c>
      <c r="AT218" s="221">
        <f t="shared" si="27"/>
        <v>4.6000000000000041E-2</v>
      </c>
      <c r="AU218" s="221">
        <f t="shared" si="27"/>
        <v>4.6000000000000041E-2</v>
      </c>
      <c r="AV218" s="221">
        <f t="shared" si="27"/>
        <v>4.6000000000000041E-2</v>
      </c>
      <c r="AW218" s="221">
        <f t="shared" si="27"/>
        <v>4.6000000000000041E-2</v>
      </c>
      <c r="AX218" s="221">
        <f t="shared" si="27"/>
        <v>4.6000000000000041E-2</v>
      </c>
      <c r="AY218" s="221">
        <f t="shared" si="27"/>
        <v>4.6000000000000041E-2</v>
      </c>
      <c r="AZ218" s="221">
        <f t="shared" si="27"/>
        <v>4.6000000000000041E-2</v>
      </c>
      <c r="BA218" s="221">
        <f t="shared" si="27"/>
        <v>4.6000000000000041E-2</v>
      </c>
      <c r="BB218" s="221">
        <f t="shared" si="27"/>
        <v>4.6000000000000041E-2</v>
      </c>
      <c r="BC218" s="306"/>
    </row>
    <row r="220" spans="1:55" ht="15" x14ac:dyDescent="0.25">
      <c r="A220" s="126" t="s">
        <v>2291</v>
      </c>
    </row>
    <row r="221" spans="1:55" ht="15" x14ac:dyDescent="0.25">
      <c r="A221" s="208" t="s">
        <v>2320</v>
      </c>
    </row>
    <row r="222" spans="1:55" ht="15" x14ac:dyDescent="0.25">
      <c r="A222" s="208" t="s">
        <v>2321</v>
      </c>
    </row>
  </sheetData>
  <mergeCells count="31">
    <mergeCell ref="A2:A101"/>
    <mergeCell ref="A102:A218"/>
    <mergeCell ref="BC102:BC104"/>
    <mergeCell ref="BC111:BC113"/>
    <mergeCell ref="BC120:BC122"/>
    <mergeCell ref="BC129:BC131"/>
    <mergeCell ref="BC143:BC145"/>
    <mergeCell ref="BC173:BC175"/>
    <mergeCell ref="BC155:BC157"/>
    <mergeCell ref="BC106:BC109"/>
    <mergeCell ref="BC115:BC118"/>
    <mergeCell ref="BC124:BC127"/>
    <mergeCell ref="BC133:BC136"/>
    <mergeCell ref="BC138:BC141"/>
    <mergeCell ref="BC147:BC148"/>
    <mergeCell ref="BC185:BC188"/>
    <mergeCell ref="BC150:BC153"/>
    <mergeCell ref="BC212:BC214"/>
    <mergeCell ref="BC216:BC218"/>
    <mergeCell ref="BC177:BC179"/>
    <mergeCell ref="BC181:BC183"/>
    <mergeCell ref="BC190:BC193"/>
    <mergeCell ref="BC207:BC210"/>
    <mergeCell ref="BC195:BC196"/>
    <mergeCell ref="BC198:BC199"/>
    <mergeCell ref="BC201:BC202"/>
    <mergeCell ref="BC204:BC205"/>
    <mergeCell ref="BC159:BC160"/>
    <mergeCell ref="BC162:BC163"/>
    <mergeCell ref="BC165:BC167"/>
    <mergeCell ref="BC169:BC171"/>
  </mergeCells>
  <conditionalFormatting sqref="D1">
    <cfRule type="cellIs" dxfId="154" priority="2" stopIfTrue="1" operator="lessThan">
      <formula>0</formula>
    </cfRule>
  </conditionalFormatting>
  <conditionalFormatting sqref="E1:BB1">
    <cfRule type="cellIs" dxfId="153" priority="1" stopIfTrue="1" operator="lessThan">
      <formula>0</formula>
    </cfRule>
  </conditionalFormatting>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9">
    <tabColor theme="8" tint="0.79998168889431442"/>
  </sheetPr>
  <dimension ref="A1:K452"/>
  <sheetViews>
    <sheetView showGridLines="0" topLeftCell="A418" zoomScaleNormal="100" workbookViewId="0">
      <selection activeCell="A442" sqref="A442"/>
    </sheetView>
  </sheetViews>
  <sheetFormatPr baseColWidth="10" defaultColWidth="9.140625" defaultRowHeight="14.25" x14ac:dyDescent="0.2"/>
  <cols>
    <col min="1" max="1" width="34" style="193" bestFit="1" customWidth="1"/>
    <col min="2" max="2" width="51.42578125" style="192" bestFit="1" customWidth="1"/>
    <col min="3" max="3" width="7.7109375" style="191" customWidth="1"/>
    <col min="4" max="11" width="30.5703125" style="77" customWidth="1"/>
    <col min="12" max="16384" width="9.140625" style="102"/>
  </cols>
  <sheetData>
    <row r="1" spans="1:11" s="190" customFormat="1" ht="18.75" thickBot="1" x14ac:dyDescent="0.3">
      <c r="A1" s="189" t="s">
        <v>349</v>
      </c>
      <c r="B1" s="188" t="s">
        <v>350</v>
      </c>
      <c r="C1" s="187" t="s">
        <v>351</v>
      </c>
      <c r="D1" s="186" t="s">
        <v>352</v>
      </c>
      <c r="E1" s="186" t="s">
        <v>353</v>
      </c>
      <c r="F1" s="186" t="s">
        <v>354</v>
      </c>
      <c r="G1" s="188" t="s">
        <v>355</v>
      </c>
      <c r="H1" s="186" t="s">
        <v>356</v>
      </c>
      <c r="I1" s="186" t="s">
        <v>357</v>
      </c>
      <c r="J1" s="186" t="s">
        <v>358</v>
      </c>
      <c r="K1" s="185" t="s">
        <v>359</v>
      </c>
    </row>
    <row r="2" spans="1:11" ht="15.75" thickTop="1" x14ac:dyDescent="0.25">
      <c r="A2" s="184" t="s">
        <v>361</v>
      </c>
      <c r="B2" s="158" t="s">
        <v>470</v>
      </c>
      <c r="C2" s="159" t="s">
        <v>0</v>
      </c>
      <c r="D2" s="102" t="str">
        <f>'S1_Product systems'!B135</f>
        <v>solid oxide fuel cell 125kWe, future | cut-off, U - NCP</v>
      </c>
      <c r="E2" s="102"/>
      <c r="F2" s="102"/>
      <c r="G2" s="203"/>
      <c r="H2" s="118"/>
      <c r="I2" s="118"/>
      <c r="J2" s="118"/>
      <c r="K2" s="183"/>
    </row>
    <row r="3" spans="1:11" ht="15" x14ac:dyDescent="0.25">
      <c r="A3" s="182" t="s">
        <v>361</v>
      </c>
      <c r="B3" s="158" t="s">
        <v>471</v>
      </c>
      <c r="C3" s="159" t="s">
        <v>0</v>
      </c>
      <c r="D3" s="102" t="str">
        <f>'S1_Product systems'!B135</f>
        <v>solid oxide fuel cell 125kWe, future | cut-off, U - NCP</v>
      </c>
      <c r="E3" s="102"/>
      <c r="F3" s="102"/>
      <c r="G3" s="203"/>
      <c r="H3" s="118"/>
      <c r="I3" s="118"/>
      <c r="J3" s="118"/>
      <c r="K3" s="183"/>
    </row>
    <row r="4" spans="1:11" ht="15" x14ac:dyDescent="0.25">
      <c r="A4" s="182" t="s">
        <v>361</v>
      </c>
      <c r="B4" s="158" t="s">
        <v>472</v>
      </c>
      <c r="C4" s="159" t="s">
        <v>0</v>
      </c>
      <c r="D4" s="102" t="str">
        <f>'S1_Product systems'!B155</f>
        <v>heat and power co-generation, wood chips, 2000 kW, state-of-the-art 2014 | cut-off, U - NCP</v>
      </c>
      <c r="E4" s="102"/>
      <c r="F4" s="102"/>
      <c r="G4" s="203"/>
      <c r="H4" s="118"/>
      <c r="I4" s="118"/>
      <c r="J4" s="118"/>
      <c r="K4" s="183"/>
    </row>
    <row r="5" spans="1:11" ht="15" x14ac:dyDescent="0.25">
      <c r="A5" s="182" t="s">
        <v>361</v>
      </c>
      <c r="B5" s="158" t="s">
        <v>473</v>
      </c>
      <c r="C5" s="159" t="s">
        <v>0</v>
      </c>
      <c r="D5" s="102" t="str">
        <f>'S1_Product systems'!B103</f>
        <v>heat and power co-generation, 1MW electrical, lean burn | cut-off, U - NCP</v>
      </c>
      <c r="E5" s="102"/>
      <c r="F5" s="102"/>
      <c r="G5" s="203"/>
      <c r="H5" s="118"/>
      <c r="I5" s="118"/>
      <c r="J5" s="118"/>
      <c r="K5" s="183"/>
    </row>
    <row r="6" spans="1:11" ht="15" x14ac:dyDescent="0.25">
      <c r="A6" s="182" t="s">
        <v>361</v>
      </c>
      <c r="B6" s="158" t="s">
        <v>474</v>
      </c>
      <c r="C6" s="159" t="s">
        <v>0</v>
      </c>
      <c r="D6" s="102"/>
      <c r="E6" s="102"/>
      <c r="F6" s="102"/>
      <c r="G6" s="203"/>
      <c r="H6" s="118"/>
      <c r="I6" s="118"/>
      <c r="J6" s="118"/>
      <c r="K6" s="183"/>
    </row>
    <row r="7" spans="1:11" ht="15" x14ac:dyDescent="0.25">
      <c r="A7" s="182" t="s">
        <v>361</v>
      </c>
      <c r="B7" s="158" t="s">
        <v>475</v>
      </c>
      <c r="C7" s="159" t="s">
        <v>0</v>
      </c>
      <c r="D7" s="102" t="str">
        <f>'S1_Product systems'!B138</f>
        <v>heat and power co-generation unit construction, 1MW electrical | cut-off, U - NCP</v>
      </c>
      <c r="E7" s="102"/>
      <c r="F7" s="102"/>
      <c r="G7" s="203"/>
      <c r="H7" s="118"/>
      <c r="I7" s="118"/>
      <c r="J7" s="118"/>
      <c r="K7" s="183"/>
    </row>
    <row r="8" spans="1:11" ht="15" x14ac:dyDescent="0.25">
      <c r="A8" s="182" t="s">
        <v>361</v>
      </c>
      <c r="B8" s="158" t="s">
        <v>476</v>
      </c>
      <c r="C8" s="159" t="s">
        <v>0</v>
      </c>
      <c r="D8" s="102"/>
      <c r="E8" s="102"/>
      <c r="F8" s="102"/>
      <c r="G8" s="203"/>
      <c r="H8" s="118"/>
      <c r="I8" s="118"/>
      <c r="J8" s="118"/>
      <c r="K8" s="183"/>
    </row>
    <row r="9" spans="1:11" ht="15" x14ac:dyDescent="0.25">
      <c r="A9" s="182" t="s">
        <v>361</v>
      </c>
      <c r="B9" s="158" t="s">
        <v>477</v>
      </c>
      <c r="C9" s="159" t="s">
        <v>0</v>
      </c>
      <c r="D9" s="102"/>
      <c r="E9" s="102"/>
      <c r="F9" s="102"/>
      <c r="G9" s="203"/>
      <c r="H9" s="118"/>
      <c r="I9" s="118"/>
      <c r="J9" s="118"/>
      <c r="K9" s="183"/>
    </row>
    <row r="10" spans="1:11" ht="15" x14ac:dyDescent="0.25">
      <c r="A10" s="181" t="s">
        <v>361</v>
      </c>
      <c r="B10" s="160" t="s">
        <v>478</v>
      </c>
      <c r="C10" s="161" t="s">
        <v>0</v>
      </c>
      <c r="D10" s="122" t="str">
        <f>'S1_Product systems'!B138</f>
        <v>heat and power co-generation unit construction, 1MW electrical | cut-off, U - NCP</v>
      </c>
      <c r="E10" s="122"/>
      <c r="F10" s="122"/>
      <c r="G10" s="202"/>
      <c r="H10" s="136"/>
      <c r="I10" s="136"/>
      <c r="J10" s="136"/>
      <c r="K10" s="180"/>
    </row>
    <row r="11" spans="1:11" ht="15" x14ac:dyDescent="0.25">
      <c r="A11" s="182" t="s">
        <v>361</v>
      </c>
      <c r="B11" s="158" t="s">
        <v>479</v>
      </c>
      <c r="C11" s="159" t="s">
        <v>0</v>
      </c>
      <c r="D11" s="102" t="str">
        <f>'S1_Product systems'!B160</f>
        <v>heat and power co-generation, wood chips, 6667 kW | cut-off, U - NCP</v>
      </c>
      <c r="E11" s="102"/>
      <c r="F11" s="102"/>
      <c r="G11" s="203"/>
      <c r="H11" s="118"/>
      <c r="I11" s="118"/>
      <c r="J11" s="118"/>
      <c r="K11" s="183"/>
    </row>
    <row r="12" spans="1:11" ht="15" x14ac:dyDescent="0.25">
      <c r="A12" s="182" t="s">
        <v>361</v>
      </c>
      <c r="B12" s="158" t="s">
        <v>480</v>
      </c>
      <c r="C12" s="159" t="s">
        <v>0</v>
      </c>
      <c r="D12" s="102"/>
      <c r="E12" s="102"/>
      <c r="F12" s="102"/>
      <c r="G12" s="203"/>
      <c r="H12" s="118"/>
      <c r="I12" s="118"/>
      <c r="J12" s="118"/>
      <c r="K12" s="183"/>
    </row>
    <row r="13" spans="1:11" ht="15" x14ac:dyDescent="0.25">
      <c r="A13" s="182" t="s">
        <v>361</v>
      </c>
      <c r="B13" s="158" t="s">
        <v>481</v>
      </c>
      <c r="C13" s="159" t="s">
        <v>0</v>
      </c>
      <c r="D13" s="102" t="str">
        <f>'S1_Product systems'!B119</f>
        <v>market for gas power plant, combined cycle, 400MW electrical | gas power plant, combined cycle, 400MW electrical | cut-off, U - ORG</v>
      </c>
      <c r="E13" s="102"/>
      <c r="F13" s="102"/>
      <c r="G13" s="203"/>
      <c r="H13" s="118"/>
      <c r="I13" s="118"/>
      <c r="J13" s="118"/>
      <c r="K13" s="183"/>
    </row>
    <row r="14" spans="1:11" ht="15" x14ac:dyDescent="0.25">
      <c r="A14" s="182" t="s">
        <v>361</v>
      </c>
      <c r="B14" s="158" t="s">
        <v>482</v>
      </c>
      <c r="C14" s="159" t="s">
        <v>0</v>
      </c>
      <c r="D14" s="102"/>
      <c r="E14" s="102"/>
      <c r="F14" s="102"/>
      <c r="G14" s="203"/>
      <c r="H14" s="118"/>
      <c r="I14" s="118"/>
      <c r="J14" s="118"/>
      <c r="K14" s="183"/>
    </row>
    <row r="15" spans="1:11" ht="15" x14ac:dyDescent="0.25">
      <c r="A15" s="182" t="s">
        <v>361</v>
      </c>
      <c r="B15" s="158" t="s">
        <v>483</v>
      </c>
      <c r="C15" s="159" t="s">
        <v>0</v>
      </c>
      <c r="D15" s="102" t="str">
        <f>'S1_Product systems'!B87</f>
        <v>market for hard coal power plant | hard coal power plant | cut-off, U - ORG</v>
      </c>
      <c r="E15" s="102"/>
      <c r="F15" s="102"/>
      <c r="G15" s="203"/>
      <c r="H15" s="118"/>
      <c r="I15" s="118"/>
      <c r="J15" s="118"/>
      <c r="K15" s="183"/>
    </row>
    <row r="16" spans="1:11" ht="15" x14ac:dyDescent="0.25">
      <c r="A16" s="182" t="s">
        <v>361</v>
      </c>
      <c r="B16" s="158" t="s">
        <v>484</v>
      </c>
      <c r="C16" s="159" t="s">
        <v>0</v>
      </c>
      <c r="D16" s="102"/>
      <c r="E16" s="102"/>
      <c r="F16" s="102"/>
      <c r="G16" s="203"/>
      <c r="H16" s="118"/>
      <c r="I16" s="118"/>
      <c r="J16" s="118"/>
      <c r="K16" s="183"/>
    </row>
    <row r="17" spans="1:11" ht="15" x14ac:dyDescent="0.25">
      <c r="A17" s="182" t="s">
        <v>361</v>
      </c>
      <c r="B17" s="158" t="s">
        <v>485</v>
      </c>
      <c r="C17" s="159" t="s">
        <v>0</v>
      </c>
      <c r="D17" s="102" t="str">
        <f>'S1_Product systems'!B83</f>
        <v>market for lignite power plant | lignite power plant | cut-off, U - ORG</v>
      </c>
      <c r="E17" s="102"/>
      <c r="F17" s="102"/>
      <c r="G17" s="203"/>
      <c r="H17" s="118"/>
      <c r="I17" s="118"/>
      <c r="J17" s="118"/>
      <c r="K17" s="183"/>
    </row>
    <row r="18" spans="1:11" ht="15" x14ac:dyDescent="0.25">
      <c r="A18" s="182" t="s">
        <v>361</v>
      </c>
      <c r="B18" s="158" t="s">
        <v>486</v>
      </c>
      <c r="C18" s="159" t="s">
        <v>0</v>
      </c>
      <c r="D18" s="102"/>
      <c r="E18" s="102"/>
      <c r="F18" s="102"/>
      <c r="G18" s="203"/>
      <c r="H18" s="118"/>
      <c r="I18" s="118"/>
      <c r="J18" s="118"/>
      <c r="K18" s="183"/>
    </row>
    <row r="19" spans="1:11" ht="15" x14ac:dyDescent="0.25">
      <c r="A19" s="181" t="s">
        <v>361</v>
      </c>
      <c r="B19" s="160" t="s">
        <v>487</v>
      </c>
      <c r="C19" s="161" t="s">
        <v>0</v>
      </c>
      <c r="D19" s="122"/>
      <c r="E19" s="122"/>
      <c r="F19" s="122"/>
      <c r="G19" s="202"/>
      <c r="H19" s="136"/>
      <c r="I19" s="136"/>
      <c r="J19" s="136"/>
      <c r="K19" s="180"/>
    </row>
    <row r="20" spans="1:11" ht="15" x14ac:dyDescent="0.25">
      <c r="A20" s="182" t="s">
        <v>361</v>
      </c>
      <c r="B20" s="158" t="s">
        <v>488</v>
      </c>
      <c r="C20" s="159" t="s">
        <v>0</v>
      </c>
      <c r="D20" s="102"/>
      <c r="E20" s="102"/>
      <c r="F20" s="102"/>
      <c r="G20" s="203"/>
      <c r="H20" s="118"/>
      <c r="I20" s="118"/>
      <c r="J20" s="118"/>
      <c r="K20" s="183"/>
    </row>
    <row r="21" spans="1:11" ht="15" x14ac:dyDescent="0.25">
      <c r="A21" s="182" t="s">
        <v>361</v>
      </c>
      <c r="B21" s="158" t="s">
        <v>489</v>
      </c>
      <c r="C21" s="159" t="s">
        <v>0</v>
      </c>
      <c r="D21" s="102"/>
      <c r="E21" s="102"/>
      <c r="F21" s="102"/>
      <c r="G21" s="203"/>
      <c r="H21" s="118"/>
      <c r="I21" s="118"/>
      <c r="J21" s="118"/>
      <c r="K21" s="183"/>
    </row>
    <row r="22" spans="1:11" ht="15" x14ac:dyDescent="0.25">
      <c r="A22" s="182" t="s">
        <v>361</v>
      </c>
      <c r="B22" s="158" t="s">
        <v>367</v>
      </c>
      <c r="C22" s="159" t="s">
        <v>0</v>
      </c>
      <c r="D22" s="102" t="str">
        <f>'S1_Product systems'!B37</f>
        <v>hard coal power plant construction, 100MW | hard coal power plant | cut-off, U - ORG</v>
      </c>
      <c r="E22" s="102"/>
      <c r="F22" s="102"/>
      <c r="G22" s="203"/>
      <c r="H22" s="118"/>
      <c r="I22" s="118"/>
      <c r="J22" s="118"/>
      <c r="K22" s="183"/>
    </row>
    <row r="23" spans="1:11" ht="15" x14ac:dyDescent="0.25">
      <c r="A23" s="182" t="s">
        <v>361</v>
      </c>
      <c r="B23" s="158" t="s">
        <v>490</v>
      </c>
      <c r="C23" s="159" t="s">
        <v>0</v>
      </c>
      <c r="D23" s="102"/>
      <c r="E23" s="102"/>
      <c r="F23" s="102"/>
      <c r="G23" s="203"/>
      <c r="H23" s="118"/>
      <c r="I23" s="118"/>
      <c r="J23" s="118"/>
      <c r="K23" s="183"/>
    </row>
    <row r="24" spans="1:11" ht="15" x14ac:dyDescent="0.25">
      <c r="A24" s="182" t="s">
        <v>361</v>
      </c>
      <c r="B24" s="158" t="s">
        <v>491</v>
      </c>
      <c r="C24" s="159" t="s">
        <v>0</v>
      </c>
      <c r="D24" s="102" t="str">
        <f>'S1_Product systems'!B31</f>
        <v>market for gas power plant, combined cycle, 400MW electrical | gas power plant, combined cycle, 400MW electrical | cut-off, U - ORG</v>
      </c>
      <c r="E24" s="102"/>
      <c r="F24" s="102"/>
      <c r="G24" s="203"/>
      <c r="H24" s="118"/>
      <c r="I24" s="118"/>
      <c r="J24" s="118"/>
      <c r="K24" s="183"/>
    </row>
    <row r="25" spans="1:11" ht="15" x14ac:dyDescent="0.25">
      <c r="A25" s="182" t="s">
        <v>361</v>
      </c>
      <c r="B25" s="158" t="s">
        <v>492</v>
      </c>
      <c r="C25" s="159" t="s">
        <v>0</v>
      </c>
      <c r="D25" s="102" t="str">
        <f>'S1_Product systems'!B26</f>
        <v>market for gas turbine, 10MW electrical | gas turbine, 10MW electrical | cut-off, U - ORG</v>
      </c>
      <c r="E25" s="102"/>
      <c r="F25" s="102"/>
      <c r="G25" s="203"/>
      <c r="H25" s="118"/>
      <c r="I25" s="118"/>
      <c r="J25" s="118"/>
      <c r="K25" s="183"/>
    </row>
    <row r="26" spans="1:11" ht="15" x14ac:dyDescent="0.25">
      <c r="A26" s="182" t="s">
        <v>361</v>
      </c>
      <c r="B26" s="158" t="s">
        <v>366</v>
      </c>
      <c r="C26" s="159" t="s">
        <v>0</v>
      </c>
      <c r="D26" s="102" t="str">
        <f>'S1_Product systems'!B64</f>
        <v>market for geothermal power plant, 5.5MWel | geothermal power plant, 5.5MWel | cut-off, U - ORG</v>
      </c>
      <c r="E26" s="102"/>
      <c r="F26" s="102"/>
      <c r="G26" s="203"/>
      <c r="H26" s="118"/>
      <c r="I26" s="118"/>
      <c r="J26" s="118"/>
      <c r="K26" s="183"/>
    </row>
    <row r="27" spans="1:11" ht="15" x14ac:dyDescent="0.25">
      <c r="A27" s="182" t="s">
        <v>361</v>
      </c>
      <c r="B27" s="158" t="s">
        <v>493</v>
      </c>
      <c r="C27" s="159" t="s">
        <v>0</v>
      </c>
      <c r="D27" s="102"/>
      <c r="E27" s="102"/>
      <c r="F27" s="102"/>
      <c r="G27" s="203"/>
      <c r="H27" s="118"/>
      <c r="I27" s="118"/>
      <c r="J27" s="118"/>
      <c r="K27" s="183"/>
    </row>
    <row r="28" spans="1:11" ht="15" x14ac:dyDescent="0.25">
      <c r="A28" s="182" t="s">
        <v>361</v>
      </c>
      <c r="B28" s="158" t="s">
        <v>494</v>
      </c>
      <c r="C28" s="159" t="s">
        <v>0</v>
      </c>
      <c r="D28" s="102" t="str">
        <f>'S1_Product systems'!B16</f>
        <v>market for hard coal power plant | hard coal power plant | cut-off, U - ORG</v>
      </c>
      <c r="E28" s="102"/>
      <c r="F28" s="102"/>
      <c r="G28" s="203"/>
      <c r="H28" s="118"/>
      <c r="I28" s="118"/>
      <c r="J28" s="118"/>
      <c r="K28" s="183"/>
    </row>
    <row r="29" spans="1:11" ht="15" x14ac:dyDescent="0.25">
      <c r="A29" s="182" t="s">
        <v>361</v>
      </c>
      <c r="B29" s="158" t="s">
        <v>495</v>
      </c>
      <c r="C29" s="159" t="s">
        <v>0</v>
      </c>
      <c r="D29" s="102" t="str">
        <f>'S1_Product systems'!B70</f>
        <v>market for hydropower plant, run-of-river | hydropower plant, run-of-river | cut-off, U - ORG</v>
      </c>
      <c r="E29" s="102"/>
      <c r="F29" s="102"/>
      <c r="G29" s="203"/>
      <c r="H29" s="118"/>
      <c r="I29" s="118"/>
      <c r="J29" s="118"/>
      <c r="K29" s="183"/>
    </row>
    <row r="30" spans="1:11" ht="15" x14ac:dyDescent="0.25">
      <c r="A30" s="182" t="s">
        <v>361</v>
      </c>
      <c r="B30" s="158" t="s">
        <v>365</v>
      </c>
      <c r="C30" s="159" t="s">
        <v>0</v>
      </c>
      <c r="D30" s="102" t="str">
        <f>'S1_Product systems'!B67</f>
        <v>market for hydropower plant, reservoir, non-alpine regions | hydropower plant, reservoir, non-alpine regions | cut-off, U - ORG</v>
      </c>
      <c r="E30" s="102"/>
      <c r="F30" s="102"/>
      <c r="G30" s="203"/>
      <c r="H30" s="118"/>
      <c r="I30" s="118"/>
      <c r="J30" s="118"/>
      <c r="K30" s="183"/>
    </row>
    <row r="31" spans="1:11" ht="15" x14ac:dyDescent="0.25">
      <c r="A31" s="182" t="s">
        <v>361</v>
      </c>
      <c r="B31" s="158" t="s">
        <v>364</v>
      </c>
      <c r="C31" s="159" t="s">
        <v>0</v>
      </c>
      <c r="D31" s="102" t="str">
        <f>'S1_Product systems'!B70</f>
        <v>market for hydropower plant, run-of-river | hydropower plant, run-of-river | cut-off, U - ORG</v>
      </c>
      <c r="E31" s="102"/>
      <c r="F31" s="102"/>
      <c r="G31" s="203"/>
      <c r="H31" s="118"/>
      <c r="I31" s="118"/>
      <c r="J31" s="118"/>
      <c r="K31" s="183"/>
    </row>
    <row r="32" spans="1:11" ht="15" x14ac:dyDescent="0.25">
      <c r="A32" s="182" t="s">
        <v>361</v>
      </c>
      <c r="B32" s="158" t="s">
        <v>496</v>
      </c>
      <c r="C32" s="159" t="s">
        <v>0</v>
      </c>
      <c r="D32" s="102"/>
      <c r="E32" s="102"/>
      <c r="F32" s="102"/>
      <c r="G32" s="203"/>
      <c r="H32" s="118"/>
      <c r="I32" s="118"/>
      <c r="J32" s="118"/>
      <c r="K32" s="183"/>
    </row>
    <row r="33" spans="1:11" ht="15" x14ac:dyDescent="0.25">
      <c r="A33" s="182" t="s">
        <v>361</v>
      </c>
      <c r="B33" s="158" t="s">
        <v>497</v>
      </c>
      <c r="C33" s="159" t="s">
        <v>0</v>
      </c>
      <c r="D33" s="102"/>
      <c r="E33" s="102"/>
      <c r="F33" s="102"/>
      <c r="G33" s="203"/>
      <c r="H33" s="118"/>
      <c r="I33" s="118"/>
      <c r="J33" s="118"/>
      <c r="K33" s="183"/>
    </row>
    <row r="34" spans="1:11" ht="15" x14ac:dyDescent="0.25">
      <c r="A34" s="182" t="s">
        <v>361</v>
      </c>
      <c r="B34" s="158" t="s">
        <v>498</v>
      </c>
      <c r="C34" s="159" t="s">
        <v>0</v>
      </c>
      <c r="D34" s="102" t="str">
        <f>'S1_Product systems'!B13</f>
        <v>market for lignite power plant | lignite power plant | cut-off, U - ORG</v>
      </c>
      <c r="E34" s="102"/>
      <c r="F34" s="102"/>
      <c r="G34" s="203"/>
      <c r="H34" s="118"/>
      <c r="I34" s="118"/>
      <c r="J34" s="118"/>
      <c r="K34" s="183"/>
    </row>
    <row r="35" spans="1:11" ht="15" x14ac:dyDescent="0.25">
      <c r="A35" s="182" t="s">
        <v>361</v>
      </c>
      <c r="B35" s="158" t="s">
        <v>369</v>
      </c>
      <c r="C35" s="159" t="s">
        <v>0</v>
      </c>
      <c r="D35" s="102" t="str">
        <f>'S1_Product systems'!B7</f>
        <v>market for nuclear power plant, pressure water reactor 1000MW | nuclear power plant, pressure water reactor 1000MW | cut-off, U - ORG</v>
      </c>
      <c r="E35" s="102"/>
      <c r="F35" s="102"/>
      <c r="G35" s="203"/>
      <c r="H35" s="118"/>
      <c r="I35" s="118"/>
      <c r="J35" s="118"/>
      <c r="K35" s="183"/>
    </row>
    <row r="36" spans="1:11" ht="15" x14ac:dyDescent="0.25">
      <c r="A36" s="182" t="s">
        <v>361</v>
      </c>
      <c r="B36" s="158" t="s">
        <v>370</v>
      </c>
      <c r="C36" s="159" t="s">
        <v>0</v>
      </c>
      <c r="D36" s="102"/>
      <c r="E36" s="102"/>
      <c r="F36" s="102"/>
      <c r="G36" s="203"/>
      <c r="H36" s="118"/>
      <c r="I36" s="118"/>
      <c r="J36" s="118"/>
      <c r="K36" s="183"/>
    </row>
    <row r="37" spans="1:11" ht="15" x14ac:dyDescent="0.25">
      <c r="A37" s="182" t="s">
        <v>361</v>
      </c>
      <c r="B37" s="158" t="s">
        <v>368</v>
      </c>
      <c r="C37" s="159" t="s">
        <v>0</v>
      </c>
      <c r="D37" s="102" t="str">
        <f>'S1_Product systems'!B34</f>
        <v>market for oil power plant, 500MW | oil power plant, 500MW | cut-off, U - ORG</v>
      </c>
      <c r="E37" s="102"/>
      <c r="F37" s="102"/>
      <c r="G37" s="203"/>
      <c r="H37" s="118"/>
      <c r="I37" s="118"/>
      <c r="J37" s="118"/>
      <c r="K37" s="183"/>
    </row>
    <row r="38" spans="1:11" ht="15" x14ac:dyDescent="0.25">
      <c r="A38" s="182" t="s">
        <v>361</v>
      </c>
      <c r="B38" s="158" t="s">
        <v>446</v>
      </c>
      <c r="C38" s="159" t="s">
        <v>0</v>
      </c>
      <c r="D38" s="102" t="str">
        <f>'S1_Product systems'!B46</f>
        <v>Market for single-Si rooftop power plants - ORG</v>
      </c>
      <c r="E38" s="200" t="str">
        <f>'S1_Product systems'!B49</f>
        <v>Market for multi-Si rooftop power plants - ORG</v>
      </c>
      <c r="F38" s="200" t="str">
        <f>'S1_Product systems'!B52</f>
        <v>Market for thin-film rooftop power plants - ORG</v>
      </c>
      <c r="G38" s="203"/>
      <c r="H38" s="118" t="s">
        <v>1431</v>
      </c>
      <c r="I38" s="118" t="s">
        <v>1432</v>
      </c>
      <c r="J38" s="118" t="s">
        <v>1433</v>
      </c>
      <c r="K38" s="183"/>
    </row>
    <row r="39" spans="1:11" ht="15" x14ac:dyDescent="0.25">
      <c r="A39" s="182" t="s">
        <v>361</v>
      </c>
      <c r="B39" s="158" t="s">
        <v>447</v>
      </c>
      <c r="C39" s="159" t="s">
        <v>0</v>
      </c>
      <c r="D39" s="102" t="str">
        <f>'S1_Product systems'!B58</f>
        <v>1.3 MWp open ground installation, single-Si, panel, on open ground/p/DE/I - ORG</v>
      </c>
      <c r="E39" s="102" t="str">
        <f>'S1_Product systems'!B61</f>
        <v>1.3 MWp open ground installation, multi-Si, panel, on open ground/p/DE/I - ORG</v>
      </c>
      <c r="F39" s="102" t="str">
        <f>'S1_Product systems'!B55</f>
        <v>1.3 MWp open ground installation, CdTe, panel, on open ground/p/DE/I - ORG</v>
      </c>
      <c r="G39" s="203"/>
      <c r="H39" s="118" t="s">
        <v>1434</v>
      </c>
      <c r="I39" s="118" t="s">
        <v>1435</v>
      </c>
      <c r="J39" s="118" t="s">
        <v>1436</v>
      </c>
      <c r="K39" s="183"/>
    </row>
    <row r="40" spans="1:11" ht="15" x14ac:dyDescent="0.25">
      <c r="A40" s="182" t="s">
        <v>361</v>
      </c>
      <c r="B40" s="158" t="s">
        <v>499</v>
      </c>
      <c r="C40" s="159" t="s">
        <v>0</v>
      </c>
      <c r="D40" s="102"/>
      <c r="E40" s="102"/>
      <c r="F40" s="102"/>
      <c r="G40" s="203"/>
      <c r="H40" s="118"/>
      <c r="I40" s="118"/>
      <c r="J40" s="118"/>
      <c r="K40" s="183"/>
    </row>
    <row r="41" spans="1:11" ht="15" x14ac:dyDescent="0.25">
      <c r="A41" s="182" t="s">
        <v>361</v>
      </c>
      <c r="B41" s="158" t="s">
        <v>363</v>
      </c>
      <c r="C41" s="159" t="s">
        <v>0</v>
      </c>
      <c r="D41" s="102" t="str">
        <f>'S1_Product systems'!B43</f>
        <v>wind turbine construction, 2 MW, offshore | wind turbine, 2 MW , offshore | cut-off, U - NCP</v>
      </c>
      <c r="E41" s="102"/>
      <c r="F41" s="102"/>
      <c r="G41" s="203"/>
      <c r="H41" s="118"/>
      <c r="I41" s="118"/>
      <c r="J41" s="118"/>
      <c r="K41" s="183"/>
    </row>
    <row r="42" spans="1:11" ht="15" x14ac:dyDescent="0.25">
      <c r="A42" s="181" t="s">
        <v>361</v>
      </c>
      <c r="B42" s="160" t="s">
        <v>362</v>
      </c>
      <c r="C42" s="161" t="s">
        <v>0</v>
      </c>
      <c r="D42" s="122" t="str">
        <f>'S1_Product systems'!B40</f>
        <v>wind turbine construction, 4.5MW, onshore | wind turbine, 4.5MW, onshore | cut-off, U - ORG</v>
      </c>
      <c r="E42" s="122"/>
      <c r="F42" s="122"/>
      <c r="G42" s="202"/>
      <c r="H42" s="136"/>
      <c r="I42" s="136"/>
      <c r="J42" s="136"/>
      <c r="K42" s="180"/>
    </row>
    <row r="43" spans="1:11" ht="15" x14ac:dyDescent="0.25">
      <c r="A43" s="182" t="s">
        <v>361</v>
      </c>
      <c r="B43" s="158" t="s">
        <v>500</v>
      </c>
      <c r="C43" s="159" t="s">
        <v>0</v>
      </c>
      <c r="D43" s="102" t="str">
        <f>'S1_Product systems'!B151</f>
        <v>wood pellets, burned in stirling heat and power co-generation unit, 3kW electrical, future | cut-off, U - NCP</v>
      </c>
      <c r="E43" s="102"/>
      <c r="F43" s="102"/>
      <c r="G43" s="203"/>
      <c r="H43" s="118"/>
      <c r="I43" s="118"/>
      <c r="J43" s="118"/>
      <c r="K43" s="183"/>
    </row>
    <row r="44" spans="1:11" ht="15" x14ac:dyDescent="0.25">
      <c r="A44" s="182" t="s">
        <v>361</v>
      </c>
      <c r="B44" s="158" t="s">
        <v>501</v>
      </c>
      <c r="C44" s="159" t="s">
        <v>0</v>
      </c>
      <c r="D44" s="102" t="str">
        <f>'S1_Product systems'!B127</f>
        <v>polymer electrolyte membrane fuel cell 2kWe, future | cut-off, U - NCP</v>
      </c>
      <c r="E44" s="102"/>
      <c r="F44" s="102"/>
      <c r="G44" s="203"/>
      <c r="H44" s="118"/>
      <c r="I44" s="118"/>
      <c r="J44" s="118"/>
      <c r="K44" s="183"/>
    </row>
    <row r="45" spans="1:11" ht="15" x14ac:dyDescent="0.25">
      <c r="A45" s="181" t="s">
        <v>361</v>
      </c>
      <c r="B45" s="160" t="s">
        <v>502</v>
      </c>
      <c r="C45" s="161" t="s">
        <v>0</v>
      </c>
      <c r="D45" s="122" t="str">
        <f>'S1_Product systems'!B95</f>
        <v>heat and power co-generation, natural gas, 50kW electrical, lean burn | cut-off, U - NCP</v>
      </c>
      <c r="E45" s="122"/>
      <c r="F45" s="122"/>
      <c r="G45" s="202"/>
      <c r="H45" s="136"/>
      <c r="I45" s="136"/>
      <c r="J45" s="136"/>
      <c r="K45" s="180"/>
    </row>
    <row r="46" spans="1:11" ht="15" x14ac:dyDescent="0.25">
      <c r="A46" s="182" t="s">
        <v>361</v>
      </c>
      <c r="B46" s="158" t="s">
        <v>503</v>
      </c>
      <c r="C46" s="159" t="s">
        <v>0</v>
      </c>
      <c r="D46" s="102" t="str">
        <f>'S1_Product systems'!B144</f>
        <v>heat and power co-generation unit construction, 1MW electrical | cut-off, U - NCP</v>
      </c>
      <c r="E46" s="102"/>
      <c r="F46" s="102"/>
      <c r="G46" s="203"/>
      <c r="H46" s="118"/>
      <c r="I46" s="118"/>
      <c r="J46" s="118"/>
      <c r="K46" s="183"/>
    </row>
    <row r="47" spans="1:11" ht="15" x14ac:dyDescent="0.25">
      <c r="A47" s="182" t="s">
        <v>361</v>
      </c>
      <c r="B47" s="158" t="s">
        <v>504</v>
      </c>
      <c r="C47" s="159" t="s">
        <v>0</v>
      </c>
      <c r="D47" s="102"/>
      <c r="E47" s="102"/>
      <c r="F47" s="102"/>
      <c r="G47" s="203"/>
      <c r="H47" s="118"/>
      <c r="I47" s="118"/>
      <c r="J47" s="118"/>
      <c r="K47" s="183"/>
    </row>
    <row r="48" spans="1:11" ht="15" x14ac:dyDescent="0.25">
      <c r="A48" s="182" t="s">
        <v>361</v>
      </c>
      <c r="B48" s="158" t="s">
        <v>505</v>
      </c>
      <c r="C48" s="159" t="s">
        <v>0</v>
      </c>
      <c r="D48" s="102" t="str">
        <f>'S1_Product systems'!B155</f>
        <v>heat and power co-generation, wood chips, 2000 kW, state-of-the-art 2014 | cut-off, U - NCP</v>
      </c>
      <c r="E48" s="102"/>
      <c r="F48" s="102"/>
      <c r="G48" s="203"/>
      <c r="H48" s="118"/>
      <c r="I48" s="118"/>
      <c r="J48" s="118"/>
      <c r="K48" s="183"/>
    </row>
    <row r="49" spans="1:11" ht="15" x14ac:dyDescent="0.25">
      <c r="A49" s="182" t="s">
        <v>361</v>
      </c>
      <c r="B49" s="158" t="s">
        <v>506</v>
      </c>
      <c r="C49" s="159" t="s">
        <v>0</v>
      </c>
      <c r="D49" s="102" t="str">
        <f>'S1_Product systems'!B95</f>
        <v>heat and power co-generation, natural gas, 50kW electrical, lean burn | cut-off, U - NCP</v>
      </c>
      <c r="E49" s="102"/>
      <c r="F49" s="102"/>
      <c r="G49" s="203"/>
      <c r="H49" s="118"/>
      <c r="I49" s="118"/>
      <c r="J49" s="118"/>
      <c r="K49" s="183"/>
    </row>
    <row r="50" spans="1:11" ht="15" x14ac:dyDescent="0.25">
      <c r="A50" s="182" t="s">
        <v>361</v>
      </c>
      <c r="B50" s="158" t="s">
        <v>507</v>
      </c>
      <c r="C50" s="159" t="s">
        <v>0</v>
      </c>
      <c r="D50" s="102" t="str">
        <f>'S1_Product systems'!B119</f>
        <v>market for gas power plant, combined cycle, 400MW electrical | gas power plant, combined cycle, 400MW electrical | cut-off, U - ORG</v>
      </c>
      <c r="E50" s="102"/>
      <c r="F50" s="102"/>
      <c r="G50" s="203"/>
      <c r="H50" s="118"/>
      <c r="I50" s="118"/>
      <c r="J50" s="118"/>
      <c r="K50" s="183"/>
    </row>
    <row r="51" spans="1:11" ht="15" x14ac:dyDescent="0.25">
      <c r="A51" s="182" t="s">
        <v>361</v>
      </c>
      <c r="B51" s="158" t="s">
        <v>508</v>
      </c>
      <c r="C51" s="159" t="s">
        <v>0</v>
      </c>
      <c r="D51" s="102" t="str">
        <f>'S1_Product systems'!B87</f>
        <v>market for hard coal power plant | hard coal power plant | cut-off, U - ORG</v>
      </c>
      <c r="E51" s="102"/>
      <c r="F51" s="102"/>
      <c r="G51" s="203"/>
      <c r="H51" s="118"/>
      <c r="I51" s="118"/>
      <c r="J51" s="118"/>
      <c r="K51" s="183"/>
    </row>
    <row r="52" spans="1:11" ht="15" x14ac:dyDescent="0.25">
      <c r="A52" s="182" t="s">
        <v>361</v>
      </c>
      <c r="B52" s="158" t="s">
        <v>509</v>
      </c>
      <c r="C52" s="159" t="s">
        <v>0</v>
      </c>
      <c r="D52" s="102" t="str">
        <f>'S1_Product systems'!B144</f>
        <v>heat and power co-generation unit construction, 1MW electrical | cut-off, U - NCP</v>
      </c>
      <c r="E52" s="102"/>
      <c r="F52" s="102"/>
      <c r="G52" s="203"/>
      <c r="H52" s="118"/>
      <c r="I52" s="118"/>
      <c r="J52" s="118"/>
      <c r="K52" s="183"/>
    </row>
    <row r="53" spans="1:11" ht="15" x14ac:dyDescent="0.25">
      <c r="A53" s="182" t="s">
        <v>361</v>
      </c>
      <c r="B53" s="158" t="s">
        <v>510</v>
      </c>
      <c r="C53" s="159" t="s">
        <v>0</v>
      </c>
      <c r="D53" s="102" t="str">
        <f>'S1_Product systems'!B83</f>
        <v>market for lignite power plant | lignite power plant | cut-off, U - ORG</v>
      </c>
      <c r="E53" s="102"/>
      <c r="F53" s="102"/>
      <c r="G53" s="203"/>
      <c r="H53" s="118"/>
      <c r="I53" s="118"/>
      <c r="J53" s="118"/>
      <c r="K53" s="183"/>
    </row>
    <row r="54" spans="1:11" ht="15" x14ac:dyDescent="0.25">
      <c r="A54" s="182" t="s">
        <v>361</v>
      </c>
      <c r="B54" s="158" t="s">
        <v>511</v>
      </c>
      <c r="C54" s="159" t="s">
        <v>0</v>
      </c>
      <c r="D54" s="102"/>
      <c r="E54" s="102"/>
      <c r="F54" s="102"/>
      <c r="G54" s="203"/>
      <c r="H54" s="118"/>
      <c r="I54" s="118"/>
      <c r="J54" s="118"/>
      <c r="K54" s="183"/>
    </row>
    <row r="55" spans="1:11" ht="15" x14ac:dyDescent="0.25">
      <c r="A55" s="182" t="s">
        <v>361</v>
      </c>
      <c r="B55" s="158" t="s">
        <v>512</v>
      </c>
      <c r="C55" s="159" t="s">
        <v>0</v>
      </c>
      <c r="D55" s="102" t="str">
        <f>'S1_Product systems'!B135</f>
        <v>solid oxide fuel cell 125kWe, future | cut-off, U - NCP</v>
      </c>
      <c r="E55" s="102"/>
      <c r="F55" s="102"/>
      <c r="G55" s="203"/>
      <c r="H55" s="118"/>
      <c r="I55" s="118"/>
      <c r="J55" s="118"/>
      <c r="K55" s="183"/>
    </row>
    <row r="56" spans="1:11" ht="15" x14ac:dyDescent="0.25">
      <c r="A56" s="181" t="s">
        <v>361</v>
      </c>
      <c r="B56" s="160" t="s">
        <v>450</v>
      </c>
      <c r="C56" s="161" t="s">
        <v>0</v>
      </c>
      <c r="D56" s="122" t="str">
        <f>'S1_Product systems'!B135</f>
        <v>solid oxide fuel cell 125kWe, future | cut-off, U - NCP</v>
      </c>
      <c r="E56" s="122"/>
      <c r="F56" s="122"/>
      <c r="G56" s="202"/>
      <c r="H56" s="136"/>
      <c r="I56" s="136"/>
      <c r="J56" s="136"/>
      <c r="K56" s="180"/>
    </row>
    <row r="57" spans="1:11" ht="15" x14ac:dyDescent="0.25">
      <c r="A57" s="182" t="s">
        <v>361</v>
      </c>
      <c r="B57" s="158" t="s">
        <v>513</v>
      </c>
      <c r="C57" s="159" t="s">
        <v>0</v>
      </c>
      <c r="D57" s="102"/>
      <c r="E57" s="102"/>
      <c r="F57" s="102"/>
      <c r="G57" s="203"/>
      <c r="H57" s="118"/>
      <c r="I57" s="118"/>
      <c r="J57" s="118"/>
      <c r="K57" s="183"/>
    </row>
    <row r="58" spans="1:11" ht="15" x14ac:dyDescent="0.25">
      <c r="A58" s="182" t="s">
        <v>361</v>
      </c>
      <c r="B58" s="158" t="s">
        <v>514</v>
      </c>
      <c r="C58" s="159" t="s">
        <v>0</v>
      </c>
      <c r="D58" s="102" t="str">
        <f>'S1_Product systems'!B151</f>
        <v>wood pellets, burned in stirling heat and power co-generation unit, 3kW electrical, future | cut-off, U - NCP</v>
      </c>
      <c r="E58" s="102"/>
      <c r="F58" s="102"/>
      <c r="G58" s="203"/>
      <c r="H58" s="118"/>
      <c r="I58" s="118"/>
      <c r="J58" s="118"/>
      <c r="K58" s="183"/>
    </row>
    <row r="59" spans="1:11" ht="15" x14ac:dyDescent="0.25">
      <c r="A59" s="182" t="s">
        <v>361</v>
      </c>
      <c r="B59" s="158" t="s">
        <v>515</v>
      </c>
      <c r="C59" s="159" t="s">
        <v>0</v>
      </c>
      <c r="D59" s="102" t="str">
        <f>'S1_Product systems'!B103</f>
        <v>heat and power co-generation, 1MW electrical, lean burn | cut-off, U - NCP</v>
      </c>
      <c r="E59" s="102"/>
      <c r="F59" s="102"/>
      <c r="G59" s="203"/>
      <c r="H59" s="118"/>
      <c r="I59" s="118"/>
      <c r="J59" s="118"/>
      <c r="K59" s="183"/>
    </row>
    <row r="60" spans="1:11" ht="15" x14ac:dyDescent="0.25">
      <c r="A60" s="182" t="s">
        <v>361</v>
      </c>
      <c r="B60" s="158" t="s">
        <v>516</v>
      </c>
      <c r="C60" s="159" t="s">
        <v>0</v>
      </c>
      <c r="D60" s="102" t="str">
        <f>'S1_Product systems'!B135</f>
        <v>solid oxide fuel cell 125kWe, future | cut-off, U - NCP</v>
      </c>
      <c r="E60" s="102"/>
      <c r="F60" s="102"/>
      <c r="G60" s="203"/>
      <c r="H60" s="118"/>
      <c r="I60" s="118"/>
      <c r="J60" s="118"/>
      <c r="K60" s="183"/>
    </row>
    <row r="61" spans="1:11" ht="15" x14ac:dyDescent="0.25">
      <c r="A61" s="182" t="s">
        <v>361</v>
      </c>
      <c r="B61" s="158" t="s">
        <v>451</v>
      </c>
      <c r="C61" s="159" t="s">
        <v>0</v>
      </c>
      <c r="D61" s="102" t="str">
        <f>'S1_Product systems'!B135</f>
        <v>solid oxide fuel cell 125kWe, future | cut-off, U - NCP</v>
      </c>
      <c r="E61" s="102"/>
      <c r="F61" s="102"/>
      <c r="G61" s="203"/>
      <c r="H61" s="118"/>
      <c r="I61" s="118"/>
      <c r="J61" s="118"/>
      <c r="K61" s="183"/>
    </row>
    <row r="62" spans="1:11" ht="15" x14ac:dyDescent="0.25">
      <c r="A62" s="182" t="s">
        <v>361</v>
      </c>
      <c r="B62" s="158" t="s">
        <v>517</v>
      </c>
      <c r="C62" s="159" t="s">
        <v>0</v>
      </c>
      <c r="D62" s="102" t="str">
        <f>'S1_Product systems'!B141</f>
        <v>heat and power co-generation unit construction, 1MW electrical | cut-off, U - NCP</v>
      </c>
      <c r="E62" s="102"/>
      <c r="F62" s="102"/>
      <c r="G62" s="203"/>
      <c r="H62" s="118"/>
      <c r="I62" s="118"/>
      <c r="J62" s="118"/>
      <c r="K62" s="183"/>
    </row>
    <row r="63" spans="1:11" ht="15" x14ac:dyDescent="0.25">
      <c r="A63" s="182" t="s">
        <v>361</v>
      </c>
      <c r="B63" s="158" t="s">
        <v>518</v>
      </c>
      <c r="C63" s="159" t="s">
        <v>0</v>
      </c>
      <c r="D63" s="102" t="str">
        <f>'S1_Product systems'!B95</f>
        <v>heat and power co-generation, natural gas, 50kW electrical, lean burn | cut-off, U - NCP</v>
      </c>
      <c r="E63" s="102"/>
      <c r="F63" s="102"/>
      <c r="G63" s="203"/>
      <c r="H63" s="118"/>
      <c r="I63" s="118"/>
      <c r="J63" s="118"/>
      <c r="K63" s="183"/>
    </row>
    <row r="64" spans="1:11" ht="15" x14ac:dyDescent="0.25">
      <c r="A64" s="181" t="s">
        <v>361</v>
      </c>
      <c r="B64" s="160" t="s">
        <v>519</v>
      </c>
      <c r="C64" s="161" t="s">
        <v>0</v>
      </c>
      <c r="D64" s="122"/>
      <c r="E64" s="122"/>
      <c r="F64" s="122"/>
      <c r="G64" s="202"/>
      <c r="H64" s="136"/>
      <c r="I64" s="136"/>
      <c r="J64" s="136"/>
      <c r="K64" s="180"/>
    </row>
    <row r="65" spans="1:11" ht="15" x14ac:dyDescent="0.25">
      <c r="A65" s="182" t="s">
        <v>361</v>
      </c>
      <c r="B65" s="158" t="s">
        <v>520</v>
      </c>
      <c r="C65" s="159" t="s">
        <v>0</v>
      </c>
      <c r="D65" s="102" t="str">
        <f>'S1_Product systems'!B165</f>
        <v>market for hydropower plant, reservoir, non-alpine regions | hydropower plant, reservoir, non-alpine regions | cut-off, U - ORG</v>
      </c>
      <c r="E65" s="102"/>
      <c r="F65" s="102"/>
      <c r="G65" s="203"/>
      <c r="H65" s="118"/>
      <c r="I65" s="118"/>
      <c r="J65" s="118"/>
      <c r="K65" s="183"/>
    </row>
    <row r="66" spans="1:11" ht="15" x14ac:dyDescent="0.25">
      <c r="A66" s="182" t="s">
        <v>361</v>
      </c>
      <c r="B66" s="158" t="s">
        <v>521</v>
      </c>
      <c r="C66" s="159" t="s">
        <v>0</v>
      </c>
      <c r="D66" s="102"/>
      <c r="E66" s="102"/>
      <c r="F66" s="102"/>
      <c r="G66" s="203"/>
      <c r="H66" s="118"/>
      <c r="I66" s="118"/>
      <c r="J66" s="118"/>
      <c r="K66" s="183"/>
    </row>
    <row r="67" spans="1:11" ht="15" x14ac:dyDescent="0.25">
      <c r="A67" s="182" t="s">
        <v>361</v>
      </c>
      <c r="B67" s="158" t="s">
        <v>522</v>
      </c>
      <c r="C67" s="159" t="s">
        <v>0</v>
      </c>
      <c r="D67" s="102" t="str">
        <f>'S1_Product systems'!B178</f>
        <v>VRFB Battery module 1MW/8MWh, converter - ORG</v>
      </c>
      <c r="E67" s="102"/>
      <c r="F67" s="102"/>
      <c r="G67" s="203"/>
      <c r="H67" s="118"/>
      <c r="I67" s="118"/>
      <c r="J67" s="118"/>
      <c r="K67" s="183"/>
    </row>
    <row r="68" spans="1:11" ht="15" x14ac:dyDescent="0.25">
      <c r="A68" s="181" t="s">
        <v>361</v>
      </c>
      <c r="B68" s="160" t="s">
        <v>523</v>
      </c>
      <c r="C68" s="161" t="s">
        <v>0</v>
      </c>
      <c r="D68" s="122"/>
      <c r="E68" s="122"/>
      <c r="F68" s="122"/>
      <c r="G68" s="202"/>
      <c r="H68" s="136"/>
      <c r="I68" s="136"/>
      <c r="J68" s="136"/>
      <c r="K68" s="180"/>
    </row>
    <row r="69" spans="1:11" ht="15" x14ac:dyDescent="0.25">
      <c r="A69" s="182" t="s">
        <v>361</v>
      </c>
      <c r="B69" s="158" t="s">
        <v>524</v>
      </c>
      <c r="C69" s="159" t="s">
        <v>7</v>
      </c>
      <c r="D69" s="102"/>
      <c r="E69" s="102"/>
      <c r="F69" s="102"/>
      <c r="G69" s="203"/>
      <c r="H69" s="118"/>
      <c r="I69" s="118"/>
      <c r="J69" s="118"/>
      <c r="K69" s="183"/>
    </row>
    <row r="70" spans="1:11" ht="15" x14ac:dyDescent="0.25">
      <c r="A70" s="182" t="s">
        <v>361</v>
      </c>
      <c r="B70" s="158" t="s">
        <v>448</v>
      </c>
      <c r="C70" s="159" t="s">
        <v>7</v>
      </c>
      <c r="D70" s="102" t="s">
        <v>63</v>
      </c>
      <c r="E70" s="102"/>
      <c r="F70" s="102"/>
      <c r="G70" s="203"/>
      <c r="H70" s="118"/>
      <c r="I70" s="118"/>
      <c r="J70" s="118"/>
      <c r="K70" s="183"/>
    </row>
    <row r="71" spans="1:11" ht="15" x14ac:dyDescent="0.25">
      <c r="A71" s="182" t="s">
        <v>361</v>
      </c>
      <c r="B71" s="158" t="s">
        <v>449</v>
      </c>
      <c r="C71" s="159" t="s">
        <v>7</v>
      </c>
      <c r="D71" s="102" t="str">
        <f>'S1_Product systems'!B179</f>
        <v>VRFB Battery module 1MW/8MWh, storage - ORG</v>
      </c>
      <c r="E71" s="102"/>
      <c r="F71" s="102"/>
      <c r="G71" s="203"/>
      <c r="H71" s="118"/>
      <c r="I71" s="118"/>
      <c r="J71" s="118"/>
      <c r="K71" s="183"/>
    </row>
    <row r="72" spans="1:11" ht="15" x14ac:dyDescent="0.25">
      <c r="A72" s="181" t="s">
        <v>361</v>
      </c>
      <c r="B72" s="160" t="s">
        <v>525</v>
      </c>
      <c r="C72" s="161" t="s">
        <v>7</v>
      </c>
      <c r="D72" s="122"/>
      <c r="E72" s="122"/>
      <c r="F72" s="122"/>
      <c r="G72" s="202"/>
      <c r="H72" s="136"/>
      <c r="I72" s="136"/>
      <c r="J72" s="136"/>
      <c r="K72" s="180"/>
    </row>
    <row r="73" spans="1:11" ht="15" x14ac:dyDescent="0.25">
      <c r="A73" s="182" t="s">
        <v>361</v>
      </c>
      <c r="B73" s="158" t="s">
        <v>526</v>
      </c>
      <c r="C73" s="159" t="s">
        <v>0</v>
      </c>
      <c r="D73" s="102" t="str">
        <f>'S1_Product systems'!B298</f>
        <v>Bau Kessel 10 kW - ORG</v>
      </c>
      <c r="E73" s="102"/>
      <c r="F73" s="102"/>
      <c r="G73" s="203"/>
      <c r="H73" s="118"/>
      <c r="I73" s="118"/>
      <c r="J73" s="118"/>
      <c r="K73" s="183"/>
    </row>
    <row r="74" spans="1:11" ht="15" x14ac:dyDescent="0.25">
      <c r="A74" s="182" t="s">
        <v>361</v>
      </c>
      <c r="B74" s="158" t="s">
        <v>527</v>
      </c>
      <c r="C74" s="159" t="s">
        <v>0</v>
      </c>
      <c r="D74" s="102" t="s">
        <v>2399</v>
      </c>
      <c r="E74" s="102"/>
      <c r="F74" s="102"/>
      <c r="G74" s="203"/>
      <c r="H74" s="118"/>
      <c r="I74" s="118"/>
      <c r="J74" s="118"/>
      <c r="K74" s="183"/>
    </row>
    <row r="75" spans="1:11" ht="15" x14ac:dyDescent="0.25">
      <c r="A75" s="182" t="s">
        <v>361</v>
      </c>
      <c r="B75" s="158" t="s">
        <v>528</v>
      </c>
      <c r="C75" s="159" t="s">
        <v>0</v>
      </c>
      <c r="D75" s="102" t="str">
        <f>'S1_Product systems'!B306</f>
        <v>auxiliary heating unit production, electric, 5kW | auxiliary heating unit, electric, 5kW | cut-off, U - ORG</v>
      </c>
      <c r="E75" s="102"/>
      <c r="F75" s="102"/>
      <c r="G75" s="203"/>
      <c r="H75" s="118"/>
      <c r="I75" s="118"/>
      <c r="J75" s="118"/>
      <c r="K75" s="183"/>
    </row>
    <row r="76" spans="1:11" ht="15" x14ac:dyDescent="0.25">
      <c r="A76" s="182" t="s">
        <v>361</v>
      </c>
      <c r="B76" s="158" t="s">
        <v>529</v>
      </c>
      <c r="C76" s="159" t="s">
        <v>0</v>
      </c>
      <c r="D76" s="102" t="str">
        <f>'S1_Product systems'!B270</f>
        <v>market for gas boiler | gas boiler | cut-off, U - ORG</v>
      </c>
      <c r="E76" s="102"/>
      <c r="F76" s="102"/>
      <c r="G76" s="203"/>
      <c r="H76" s="118"/>
      <c r="I76" s="118"/>
      <c r="J76" s="118"/>
      <c r="K76" s="183"/>
    </row>
    <row r="77" spans="1:11" ht="15" x14ac:dyDescent="0.25">
      <c r="A77" s="182" t="s">
        <v>361</v>
      </c>
      <c r="B77" s="158" t="s">
        <v>530</v>
      </c>
      <c r="C77" s="159" t="s">
        <v>0</v>
      </c>
      <c r="D77" s="102"/>
      <c r="E77" s="102"/>
      <c r="F77" s="102"/>
      <c r="G77" s="203"/>
      <c r="H77" s="118"/>
      <c r="I77" s="118"/>
      <c r="J77" s="118"/>
      <c r="K77" s="183"/>
    </row>
    <row r="78" spans="1:11" ht="15" x14ac:dyDescent="0.25">
      <c r="A78" s="182" t="s">
        <v>361</v>
      </c>
      <c r="B78" s="158" t="s">
        <v>531</v>
      </c>
      <c r="C78" s="159" t="s">
        <v>0</v>
      </c>
      <c r="D78" s="102"/>
      <c r="E78" s="102"/>
      <c r="F78" s="102"/>
      <c r="G78" s="203"/>
      <c r="H78" s="118"/>
      <c r="I78" s="118"/>
      <c r="J78" s="118"/>
      <c r="K78" s="183"/>
    </row>
    <row r="79" spans="1:11" ht="15" x14ac:dyDescent="0.25">
      <c r="A79" s="182" t="s">
        <v>361</v>
      </c>
      <c r="B79" s="158" t="s">
        <v>532</v>
      </c>
      <c r="C79" s="159" t="s">
        <v>0</v>
      </c>
      <c r="D79" s="102"/>
      <c r="E79" s="102"/>
      <c r="F79" s="102"/>
      <c r="G79" s="203"/>
      <c r="H79" s="118"/>
      <c r="I79" s="118"/>
      <c r="J79" s="118"/>
      <c r="K79" s="183"/>
    </row>
    <row r="80" spans="1:11" ht="15" x14ac:dyDescent="0.25">
      <c r="A80" s="182" t="s">
        <v>361</v>
      </c>
      <c r="B80" s="158" t="s">
        <v>533</v>
      </c>
      <c r="C80" s="159" t="s">
        <v>0</v>
      </c>
      <c r="D80" s="102" t="str">
        <f>'S1_Product systems'!B289</f>
        <v>heat production, light fuel oil, at boiler 10kW condensing, non-modulating | cut-off, U - NCP</v>
      </c>
      <c r="E80" s="102"/>
      <c r="F80" s="102"/>
      <c r="G80" s="203"/>
      <c r="H80" s="118"/>
      <c r="I80" s="118"/>
      <c r="J80" s="118"/>
      <c r="K80" s="183"/>
    </row>
    <row r="81" spans="1:11" ht="15" x14ac:dyDescent="0.25">
      <c r="A81" s="182" t="s">
        <v>361</v>
      </c>
      <c r="B81" s="158" t="s">
        <v>534</v>
      </c>
      <c r="C81" s="159" t="s">
        <v>0</v>
      </c>
      <c r="D81" s="102" t="str">
        <f>'S1_Product systems'!B321</f>
        <v>market for solar collector system, Cu flat plate collector, one-family house, combined system | solar collector system, Cu flat plate collector, one-family house, combined system | cut-off, U - ORG</v>
      </c>
      <c r="E81" s="102" t="str">
        <f>'S1_Product systems'!B324</f>
        <v>Gesamtanlage Flachkollektor, verpackt - ORG</v>
      </c>
      <c r="F81" s="102" t="str">
        <f>'S1_Product systems'!B327</f>
        <v>Gesamtanlage Vakuumröhrenkollektor, verpackt - ORG</v>
      </c>
      <c r="G81" s="203"/>
      <c r="H81" s="118" t="s">
        <v>535</v>
      </c>
      <c r="I81" s="118" t="s">
        <v>536</v>
      </c>
      <c r="J81" s="118" t="s">
        <v>537</v>
      </c>
      <c r="K81" s="183"/>
    </row>
    <row r="82" spans="1:11" ht="15" x14ac:dyDescent="0.25">
      <c r="A82" s="181" t="s">
        <v>361</v>
      </c>
      <c r="B82" s="160" t="s">
        <v>538</v>
      </c>
      <c r="C82" s="161" t="s">
        <v>0</v>
      </c>
      <c r="D82" s="122" t="str">
        <f>'S1_Product systems'!B309</f>
        <v>market for heat pump, 30kW | heat pump, 30kW | cut-off, U - ORG</v>
      </c>
      <c r="E82" s="122" t="str">
        <f>'S1_Product systems'!B312</f>
        <v>heat pump production, air, 10 kW - ORG</v>
      </c>
      <c r="F82" s="122" t="str">
        <f>'S1_Product systems'!B315</f>
        <v>heat pump production, ground-source horizontal, 10 kW - ORG</v>
      </c>
      <c r="G82" s="202" t="str">
        <f>'S1_Product systems'!B318</f>
        <v>heat pump production, ground-source vertical, 10 kW - ORG</v>
      </c>
      <c r="H82" s="136" t="s">
        <v>539</v>
      </c>
      <c r="I82" s="136" t="s">
        <v>540</v>
      </c>
      <c r="J82" s="136" t="s">
        <v>541</v>
      </c>
      <c r="K82" s="180" t="s">
        <v>542</v>
      </c>
    </row>
    <row r="83" spans="1:11" ht="15" x14ac:dyDescent="0.25">
      <c r="A83" s="182" t="s">
        <v>361</v>
      </c>
      <c r="B83" s="158" t="s">
        <v>543</v>
      </c>
      <c r="C83" s="159" t="s">
        <v>0</v>
      </c>
      <c r="D83" s="102" t="str">
        <f>'S1_Product systems'!B304</f>
        <v>Bau Hackschnitzel-Kessel 800 kW - ORG</v>
      </c>
      <c r="E83" s="102"/>
      <c r="F83" s="102"/>
      <c r="G83" s="203"/>
      <c r="H83" s="118"/>
      <c r="I83" s="118"/>
      <c r="J83" s="118"/>
      <c r="K83" s="183"/>
    </row>
    <row r="84" spans="1:11" ht="15" x14ac:dyDescent="0.25">
      <c r="A84" s="182" t="s">
        <v>361</v>
      </c>
      <c r="B84" s="158" t="s">
        <v>544</v>
      </c>
      <c r="C84" s="159" t="s">
        <v>0</v>
      </c>
      <c r="D84" s="102" t="str">
        <f>'S1_Product systems'!B306</f>
        <v>auxiliary heating unit production, electric, 5kW | auxiliary heating unit, electric, 5kW | cut-off, U - ORG</v>
      </c>
      <c r="E84" s="102"/>
      <c r="F84" s="102"/>
      <c r="G84" s="203"/>
      <c r="H84" s="118"/>
      <c r="I84" s="118"/>
      <c r="J84" s="118"/>
      <c r="K84" s="183"/>
    </row>
    <row r="85" spans="1:11" ht="15" x14ac:dyDescent="0.25">
      <c r="A85" s="182" t="s">
        <v>361</v>
      </c>
      <c r="B85" s="158" t="s">
        <v>545</v>
      </c>
      <c r="C85" s="159" t="s">
        <v>0</v>
      </c>
      <c r="D85" s="102" t="str">
        <f>'S1_Product systems'!B280</f>
        <v>market for industrial furnace, natural gas | industrial furnace, natural gas | cut-off, U - ORG</v>
      </c>
      <c r="E85" s="102"/>
      <c r="F85" s="102"/>
      <c r="G85" s="203"/>
      <c r="H85" s="118"/>
      <c r="I85" s="118"/>
      <c r="J85" s="118"/>
      <c r="K85" s="183"/>
    </row>
    <row r="86" spans="1:11" ht="15" x14ac:dyDescent="0.25">
      <c r="A86" s="182" t="s">
        <v>361</v>
      </c>
      <c r="B86" s="158" t="s">
        <v>546</v>
      </c>
      <c r="C86" s="159" t="s">
        <v>0</v>
      </c>
      <c r="D86" s="102"/>
      <c r="E86" s="102"/>
      <c r="F86" s="102"/>
      <c r="G86" s="203"/>
      <c r="H86" s="118"/>
      <c r="I86" s="118"/>
      <c r="J86" s="118"/>
      <c r="K86" s="183"/>
    </row>
    <row r="87" spans="1:11" ht="15" x14ac:dyDescent="0.25">
      <c r="A87" s="182" t="s">
        <v>361</v>
      </c>
      <c r="B87" s="158" t="s">
        <v>547</v>
      </c>
      <c r="C87" s="159" t="s">
        <v>0</v>
      </c>
      <c r="D87" s="102" t="str">
        <f>'S1_Product systems'!B265</f>
        <v>market for industrial furnace, coal, 1-10MW | industrial furnace, coal, 1-10MW | cut-off, U  - ORG</v>
      </c>
      <c r="E87" s="102"/>
      <c r="F87" s="102"/>
      <c r="G87" s="203"/>
      <c r="H87" s="118"/>
      <c r="I87" s="118"/>
      <c r="J87" s="118"/>
      <c r="K87" s="183"/>
    </row>
    <row r="88" spans="1:11" ht="15" x14ac:dyDescent="0.25">
      <c r="A88" s="182" t="s">
        <v>361</v>
      </c>
      <c r="B88" s="158" t="s">
        <v>548</v>
      </c>
      <c r="C88" s="159" t="s">
        <v>0</v>
      </c>
      <c r="D88" s="102" t="str">
        <f>'S1_Product systems'!B265</f>
        <v>market for industrial furnace, coal, 1-10MW | industrial furnace, coal, 1-10MW | cut-off, U  - ORG</v>
      </c>
      <c r="E88" s="102"/>
      <c r="F88" s="102"/>
      <c r="G88" s="203"/>
      <c r="H88" s="118"/>
      <c r="I88" s="118"/>
      <c r="J88" s="118"/>
      <c r="K88" s="183"/>
    </row>
    <row r="89" spans="1:11" ht="15" x14ac:dyDescent="0.25">
      <c r="A89" s="182" t="s">
        <v>361</v>
      </c>
      <c r="B89" s="158" t="s">
        <v>549</v>
      </c>
      <c r="C89" s="159" t="s">
        <v>0</v>
      </c>
      <c r="D89" s="102" t="str">
        <f>'S1_Product systems'!B292</f>
        <v>heat production, light fuel oil, at industrial furnance 1MW | cut-off, U - NCP</v>
      </c>
      <c r="E89" s="102"/>
      <c r="F89" s="102"/>
      <c r="G89" s="203"/>
      <c r="H89" s="118"/>
      <c r="I89" s="118"/>
      <c r="J89" s="118"/>
      <c r="K89" s="183"/>
    </row>
    <row r="90" spans="1:11" ht="15" x14ac:dyDescent="0.25">
      <c r="A90" s="182" t="s">
        <v>361</v>
      </c>
      <c r="B90" s="158" t="s">
        <v>550</v>
      </c>
      <c r="C90" s="159" t="s">
        <v>0</v>
      </c>
      <c r="D90" s="102" t="str">
        <f>'S1_Product systems'!B321</f>
        <v>market for solar collector system, Cu flat plate collector, one-family house, combined system | solar collector system, Cu flat plate collector, one-family house, combined system | cut-off, U - ORG</v>
      </c>
      <c r="E90" s="102" t="str">
        <f>'S1_Product systems'!B324</f>
        <v>Gesamtanlage Flachkollektor, verpackt - ORG</v>
      </c>
      <c r="F90" s="102" t="str">
        <f>'S1_Product systems'!B327</f>
        <v>Gesamtanlage Vakuumröhrenkollektor, verpackt - ORG</v>
      </c>
      <c r="G90" s="203"/>
      <c r="H90" s="118" t="s">
        <v>551</v>
      </c>
      <c r="I90" s="118" t="s">
        <v>552</v>
      </c>
      <c r="J90" s="118" t="s">
        <v>553</v>
      </c>
      <c r="K90" s="183"/>
    </row>
    <row r="91" spans="1:11" ht="15" x14ac:dyDescent="0.25">
      <c r="A91" s="182" t="s">
        <v>361</v>
      </c>
      <c r="B91" s="158" t="s">
        <v>554</v>
      </c>
      <c r="C91" s="159" t="s">
        <v>0</v>
      </c>
      <c r="D91" s="102" t="s">
        <v>2399</v>
      </c>
      <c r="E91" s="102"/>
      <c r="F91" s="102"/>
      <c r="G91" s="203"/>
      <c r="H91" s="118"/>
      <c r="I91" s="118"/>
      <c r="J91" s="118"/>
      <c r="K91" s="183"/>
    </row>
    <row r="92" spans="1:11" ht="15" x14ac:dyDescent="0.25">
      <c r="A92" s="182" t="s">
        <v>361</v>
      </c>
      <c r="B92" s="158" t="s">
        <v>555</v>
      </c>
      <c r="C92" s="159" t="s">
        <v>0</v>
      </c>
      <c r="D92" s="102" t="str">
        <f>'S1_Product systems'!B292</f>
        <v>heat production, light fuel oil, at industrial furnance 1MW | cut-off, U - NCP</v>
      </c>
      <c r="E92" s="102"/>
      <c r="F92" s="102"/>
      <c r="G92" s="203"/>
      <c r="H92" s="118"/>
      <c r="I92" s="118"/>
      <c r="J92" s="118"/>
      <c r="K92" s="183"/>
    </row>
    <row r="93" spans="1:11" ht="15" x14ac:dyDescent="0.25">
      <c r="A93" s="182" t="s">
        <v>361</v>
      </c>
      <c r="B93" s="158" t="s">
        <v>556</v>
      </c>
      <c r="C93" s="159" t="s">
        <v>0</v>
      </c>
      <c r="D93" s="102" t="str">
        <f>'S1_Product systems'!B265</f>
        <v>market for industrial furnace, coal, 1-10MW | industrial furnace, coal, 1-10MW | cut-off, U  - ORG</v>
      </c>
      <c r="E93" s="102"/>
      <c r="F93" s="102"/>
      <c r="G93" s="203"/>
      <c r="H93" s="118"/>
      <c r="I93" s="118"/>
      <c r="J93" s="118"/>
      <c r="K93" s="183"/>
    </row>
    <row r="94" spans="1:11" ht="15" x14ac:dyDescent="0.25">
      <c r="A94" s="182" t="s">
        <v>361</v>
      </c>
      <c r="B94" s="158" t="s">
        <v>557</v>
      </c>
      <c r="C94" s="159" t="s">
        <v>0</v>
      </c>
      <c r="D94" s="102" t="str">
        <f>'S1_Product systems'!B309</f>
        <v>market for heat pump, 30kW | heat pump, 30kW | cut-off, U - ORG</v>
      </c>
      <c r="E94" s="102" t="str">
        <f>'S1_Product systems'!B312</f>
        <v>heat pump production, air, 10 kW - ORG</v>
      </c>
      <c r="F94" s="102" t="str">
        <f>'S1_Product systems'!B315</f>
        <v>heat pump production, ground-source horizontal, 10 kW - ORG</v>
      </c>
      <c r="G94" s="203" t="str">
        <f>'S1_Product systems'!B318</f>
        <v>heat pump production, ground-source vertical, 10 kW - ORG</v>
      </c>
      <c r="H94" s="199" t="s">
        <v>558</v>
      </c>
      <c r="I94" s="118" t="s">
        <v>559</v>
      </c>
      <c r="J94" s="118" t="s">
        <v>560</v>
      </c>
      <c r="K94" s="183" t="s">
        <v>561</v>
      </c>
    </row>
    <row r="95" spans="1:11" ht="15" x14ac:dyDescent="0.25">
      <c r="A95" s="181" t="s">
        <v>361</v>
      </c>
      <c r="B95" s="160" t="s">
        <v>562</v>
      </c>
      <c r="C95" s="161" t="s">
        <v>0</v>
      </c>
      <c r="D95" s="122"/>
      <c r="E95" s="122"/>
      <c r="F95" s="122"/>
      <c r="G95" s="202"/>
      <c r="H95" s="136"/>
      <c r="I95" s="136"/>
      <c r="J95" s="136"/>
      <c r="K95" s="180"/>
    </row>
    <row r="96" spans="1:11" ht="15" x14ac:dyDescent="0.25">
      <c r="A96" s="182" t="s">
        <v>361</v>
      </c>
      <c r="B96" s="158" t="s">
        <v>563</v>
      </c>
      <c r="C96" s="159" t="s">
        <v>0</v>
      </c>
      <c r="D96" s="102" t="str">
        <f>'S1_Product systems'!B298</f>
        <v>Bau Kessel 10 kW - ORG</v>
      </c>
      <c r="E96" s="102"/>
      <c r="F96" s="102"/>
      <c r="G96" s="203"/>
      <c r="H96" s="118"/>
      <c r="I96" s="118"/>
      <c r="J96" s="118"/>
      <c r="K96" s="183"/>
    </row>
    <row r="97" spans="1:11" ht="15" x14ac:dyDescent="0.25">
      <c r="A97" s="182" t="s">
        <v>361</v>
      </c>
      <c r="B97" s="158" t="s">
        <v>564</v>
      </c>
      <c r="C97" s="159" t="s">
        <v>0</v>
      </c>
      <c r="D97" s="102" t="str">
        <f>'S1_Product systems'!B306</f>
        <v>auxiliary heating unit production, electric, 5kW | auxiliary heating unit, electric, 5kW | cut-off, U - ORG</v>
      </c>
      <c r="E97" s="102"/>
      <c r="F97" s="102"/>
      <c r="G97" s="203"/>
      <c r="H97" s="118"/>
      <c r="I97" s="118"/>
      <c r="J97" s="118"/>
      <c r="K97" s="183"/>
    </row>
    <row r="98" spans="1:11" ht="15" x14ac:dyDescent="0.25">
      <c r="A98" s="182" t="s">
        <v>361</v>
      </c>
      <c r="B98" s="158" t="s">
        <v>565</v>
      </c>
      <c r="C98" s="159" t="s">
        <v>0</v>
      </c>
      <c r="D98" s="102" t="str">
        <f>'S1_Product systems'!B270</f>
        <v>market for gas boiler | gas boiler | cut-off, U - ORG</v>
      </c>
      <c r="E98" s="102"/>
      <c r="F98" s="102"/>
      <c r="G98" s="203"/>
      <c r="H98" s="118"/>
      <c r="I98" s="118"/>
      <c r="J98" s="118"/>
      <c r="K98" s="183"/>
    </row>
    <row r="99" spans="1:11" ht="15" x14ac:dyDescent="0.25">
      <c r="A99" s="182" t="s">
        <v>361</v>
      </c>
      <c r="B99" s="158" t="s">
        <v>566</v>
      </c>
      <c r="C99" s="159" t="s">
        <v>0</v>
      </c>
      <c r="D99" s="102"/>
      <c r="E99" s="102"/>
      <c r="F99" s="102"/>
      <c r="G99" s="203"/>
      <c r="H99" s="118"/>
      <c r="I99" s="118"/>
      <c r="J99" s="118"/>
      <c r="K99" s="183"/>
    </row>
    <row r="100" spans="1:11" ht="15" x14ac:dyDescent="0.25">
      <c r="A100" s="182" t="s">
        <v>361</v>
      </c>
      <c r="B100" s="158" t="s">
        <v>567</v>
      </c>
      <c r="C100" s="159" t="s">
        <v>0</v>
      </c>
      <c r="D100" s="102" t="str">
        <f>'S1_Product systems'!B289</f>
        <v>heat production, light fuel oil, at boiler 10kW condensing, non-modulating | cut-off, U - NCP</v>
      </c>
      <c r="E100" s="102"/>
      <c r="F100" s="102"/>
      <c r="G100" s="203"/>
      <c r="H100" s="118"/>
      <c r="I100" s="118"/>
      <c r="J100" s="118"/>
      <c r="K100" s="183"/>
    </row>
    <row r="101" spans="1:11" ht="15" x14ac:dyDescent="0.25">
      <c r="A101" s="182" t="s">
        <v>361</v>
      </c>
      <c r="B101" s="158" t="s">
        <v>568</v>
      </c>
      <c r="C101" s="159" t="s">
        <v>0</v>
      </c>
      <c r="D101" s="102" t="str">
        <f>'S1_Product systems'!B321</f>
        <v>market for solar collector system, Cu flat plate collector, one-family house, combined system | solar collector system, Cu flat plate collector, one-family house, combined system | cut-off, U - ORG</v>
      </c>
      <c r="E101" s="102" t="str">
        <f>'S1_Product systems'!B324</f>
        <v>Gesamtanlage Flachkollektor, verpackt - ORG</v>
      </c>
      <c r="F101" s="102" t="str">
        <f>'S1_Product systems'!B327</f>
        <v>Gesamtanlage Vakuumröhrenkollektor, verpackt - ORG</v>
      </c>
      <c r="G101" s="203"/>
      <c r="H101" s="118" t="s">
        <v>569</v>
      </c>
      <c r="I101" s="118" t="s">
        <v>570</v>
      </c>
      <c r="J101" s="118" t="s">
        <v>571</v>
      </c>
      <c r="K101" s="183"/>
    </row>
    <row r="102" spans="1:11" ht="15" x14ac:dyDescent="0.25">
      <c r="A102" s="182" t="s">
        <v>361</v>
      </c>
      <c r="B102" s="158" t="s">
        <v>572</v>
      </c>
      <c r="C102" s="159" t="s">
        <v>0</v>
      </c>
      <c r="D102" s="102" t="str">
        <f>'S1_Product systems'!B$309</f>
        <v>market for heat pump, 30kW | heat pump, 30kW | cut-off, U - ORG</v>
      </c>
      <c r="E102" s="102" t="str">
        <f>'S1_Product systems'!B$312</f>
        <v>heat pump production, air, 10 kW - ORG</v>
      </c>
      <c r="F102" s="102" t="str">
        <f>'S1_Product systems'!B$315</f>
        <v>heat pump production, ground-source horizontal, 10 kW - ORG</v>
      </c>
      <c r="G102" s="203" t="str">
        <f>'S1_Product systems'!B$318</f>
        <v>heat pump production, ground-source vertical, 10 kW - ORG</v>
      </c>
      <c r="H102" s="199" t="s">
        <v>573</v>
      </c>
      <c r="I102" s="118" t="s">
        <v>574</v>
      </c>
      <c r="J102" s="118" t="s">
        <v>575</v>
      </c>
      <c r="K102" s="183" t="s">
        <v>576</v>
      </c>
    </row>
    <row r="103" spans="1:11" ht="15" x14ac:dyDescent="0.25">
      <c r="A103" s="182" t="s">
        <v>361</v>
      </c>
      <c r="B103" s="158" t="s">
        <v>577</v>
      </c>
      <c r="C103" s="159" t="s">
        <v>0</v>
      </c>
      <c r="D103" s="102"/>
      <c r="E103" s="102"/>
      <c r="F103" s="102"/>
      <c r="G103" s="203"/>
      <c r="H103" s="118"/>
      <c r="I103" s="118"/>
      <c r="J103" s="118"/>
      <c r="K103" s="183"/>
    </row>
    <row r="104" spans="1:11" ht="15" x14ac:dyDescent="0.25">
      <c r="A104" s="182" t="s">
        <v>361</v>
      </c>
      <c r="B104" s="158" t="s">
        <v>578</v>
      </c>
      <c r="C104" s="159" t="s">
        <v>0</v>
      </c>
      <c r="D104" s="102" t="s">
        <v>2399</v>
      </c>
      <c r="E104" s="102"/>
      <c r="F104" s="102"/>
      <c r="G104" s="203"/>
      <c r="H104" s="118"/>
      <c r="I104" s="118"/>
      <c r="J104" s="118"/>
      <c r="K104" s="183"/>
    </row>
    <row r="105" spans="1:11" ht="15" x14ac:dyDescent="0.25">
      <c r="A105" s="181" t="s">
        <v>361</v>
      </c>
      <c r="B105" s="160" t="s">
        <v>579</v>
      </c>
      <c r="C105" s="161" t="s">
        <v>0</v>
      </c>
      <c r="D105" s="122"/>
      <c r="E105" s="122"/>
      <c r="F105" s="122"/>
      <c r="G105" s="202"/>
      <c r="H105" s="136"/>
      <c r="I105" s="136"/>
      <c r="J105" s="136"/>
      <c r="K105" s="180"/>
    </row>
    <row r="106" spans="1:11" ht="15" x14ac:dyDescent="0.25">
      <c r="A106" s="182" t="s">
        <v>361</v>
      </c>
      <c r="B106" s="158" t="s">
        <v>580</v>
      </c>
      <c r="C106" s="159" t="s">
        <v>0</v>
      </c>
      <c r="D106" s="102" t="str">
        <f>'S1_Product systems'!B304</f>
        <v>Bau Hackschnitzel-Kessel 800 kW - ORG</v>
      </c>
      <c r="E106" s="102"/>
      <c r="F106" s="102"/>
      <c r="G106" s="203"/>
      <c r="H106" s="118"/>
      <c r="I106" s="118"/>
      <c r="J106" s="118"/>
      <c r="K106" s="183"/>
    </row>
    <row r="107" spans="1:11" ht="15" x14ac:dyDescent="0.25">
      <c r="A107" s="182" t="s">
        <v>361</v>
      </c>
      <c r="B107" s="158" t="s">
        <v>581</v>
      </c>
      <c r="C107" s="159" t="s">
        <v>0</v>
      </c>
      <c r="D107" s="102"/>
      <c r="E107" s="102"/>
      <c r="F107" s="102"/>
      <c r="G107" s="203"/>
      <c r="H107" s="118"/>
      <c r="I107" s="118"/>
      <c r="J107" s="118"/>
      <c r="K107" s="183"/>
    </row>
    <row r="108" spans="1:11" ht="15" x14ac:dyDescent="0.25">
      <c r="A108" s="182" t="s">
        <v>361</v>
      </c>
      <c r="B108" s="158" t="s">
        <v>582</v>
      </c>
      <c r="C108" s="159" t="s">
        <v>0</v>
      </c>
      <c r="D108" s="102" t="str">
        <f>'S1_Product systems'!B306</f>
        <v>auxiliary heating unit production, electric, 5kW | auxiliary heating unit, electric, 5kW | cut-off, U - ORG</v>
      </c>
      <c r="E108" s="102"/>
      <c r="F108" s="102"/>
      <c r="G108" s="203"/>
      <c r="H108" s="118"/>
      <c r="I108" s="118"/>
      <c r="J108" s="118"/>
      <c r="K108" s="183"/>
    </row>
    <row r="109" spans="1:11" ht="15" x14ac:dyDescent="0.25">
      <c r="A109" s="182" t="s">
        <v>361</v>
      </c>
      <c r="B109" s="158" t="s">
        <v>583</v>
      </c>
      <c r="C109" s="159" t="s">
        <v>0</v>
      </c>
      <c r="D109" s="102" t="str">
        <f>'S1_Product systems'!B275</f>
        <v>market for gas boiler | gas boiler | cut-off, U - ORG</v>
      </c>
      <c r="E109" s="102"/>
      <c r="F109" s="102"/>
      <c r="G109" s="203"/>
      <c r="H109" s="118"/>
      <c r="I109" s="118"/>
      <c r="J109" s="118"/>
      <c r="K109" s="183"/>
    </row>
    <row r="110" spans="1:11" ht="15" x14ac:dyDescent="0.25">
      <c r="A110" s="182" t="s">
        <v>361</v>
      </c>
      <c r="B110" s="158" t="s">
        <v>584</v>
      </c>
      <c r="C110" s="159" t="s">
        <v>0</v>
      </c>
      <c r="D110" s="102"/>
      <c r="E110" s="102"/>
      <c r="F110" s="102"/>
      <c r="G110" s="203"/>
      <c r="H110" s="118"/>
      <c r="I110" s="118"/>
      <c r="J110" s="118"/>
      <c r="K110" s="183"/>
    </row>
    <row r="111" spans="1:11" ht="15" x14ac:dyDescent="0.25">
      <c r="A111" s="182" t="s">
        <v>361</v>
      </c>
      <c r="B111" s="158" t="s">
        <v>585</v>
      </c>
      <c r="C111" s="159" t="s">
        <v>0</v>
      </c>
      <c r="D111" s="102" t="str">
        <f>'S1_Product systems'!B289</f>
        <v>heat production, light fuel oil, at boiler 10kW condensing, non-modulating | cut-off, U - NCP</v>
      </c>
      <c r="E111" s="102"/>
      <c r="F111" s="102"/>
      <c r="G111" s="203"/>
      <c r="H111" s="118"/>
      <c r="I111" s="118"/>
      <c r="J111" s="118"/>
      <c r="K111" s="183"/>
    </row>
    <row r="112" spans="1:11" ht="15" x14ac:dyDescent="0.25">
      <c r="A112" s="182" t="s">
        <v>361</v>
      </c>
      <c r="B112" s="158" t="s">
        <v>586</v>
      </c>
      <c r="C112" s="159" t="s">
        <v>0</v>
      </c>
      <c r="D112" s="102" t="str">
        <f>'S1_Product systems'!B$321</f>
        <v>market for solar collector system, Cu flat plate collector, one-family house, combined system | solar collector system, Cu flat plate collector, one-family house, combined system | cut-off, U - ORG</v>
      </c>
      <c r="E112" s="102" t="str">
        <f>'S1_Product systems'!B$324</f>
        <v>Gesamtanlage Flachkollektor, verpackt - ORG</v>
      </c>
      <c r="F112" s="102" t="str">
        <f>'S1_Product systems'!B$327</f>
        <v>Gesamtanlage Vakuumröhrenkollektor, verpackt - ORG</v>
      </c>
      <c r="G112" s="203"/>
      <c r="H112" s="118" t="s">
        <v>587</v>
      </c>
      <c r="I112" s="118" t="s">
        <v>588</v>
      </c>
      <c r="J112" s="118" t="s">
        <v>589</v>
      </c>
      <c r="K112" s="183"/>
    </row>
    <row r="113" spans="1:11" ht="15" x14ac:dyDescent="0.25">
      <c r="A113" s="182" t="s">
        <v>361</v>
      </c>
      <c r="B113" s="158" t="s">
        <v>590</v>
      </c>
      <c r="C113" s="159" t="s">
        <v>0</v>
      </c>
      <c r="D113" s="102"/>
      <c r="E113" s="102"/>
      <c r="F113" s="102"/>
      <c r="G113" s="203"/>
      <c r="H113" s="118"/>
      <c r="I113" s="118"/>
      <c r="J113" s="118"/>
      <c r="K113" s="183"/>
    </row>
    <row r="114" spans="1:11" ht="15" x14ac:dyDescent="0.25">
      <c r="A114" s="182" t="s">
        <v>361</v>
      </c>
      <c r="B114" s="158" t="s">
        <v>591</v>
      </c>
      <c r="C114" s="159" t="s">
        <v>0</v>
      </c>
      <c r="D114" s="102"/>
      <c r="E114" s="102"/>
      <c r="F114" s="102"/>
      <c r="G114" s="203"/>
      <c r="H114" s="118"/>
      <c r="I114" s="118"/>
      <c r="J114" s="118"/>
      <c r="K114" s="183"/>
    </row>
    <row r="115" spans="1:11" ht="15" x14ac:dyDescent="0.25">
      <c r="A115" s="181" t="s">
        <v>361</v>
      </c>
      <c r="B115" s="160" t="s">
        <v>592</v>
      </c>
      <c r="C115" s="161" t="s">
        <v>0</v>
      </c>
      <c r="D115" s="198" t="str">
        <f>'S1_Product systems'!B$309</f>
        <v>market for heat pump, 30kW | heat pump, 30kW | cut-off, U - ORG</v>
      </c>
      <c r="E115" s="122" t="str">
        <f>'S1_Product systems'!B$312</f>
        <v>heat pump production, air, 10 kW - ORG</v>
      </c>
      <c r="F115" s="122" t="str">
        <f>'S1_Product systems'!B$315</f>
        <v>heat pump production, ground-source horizontal, 10 kW - ORG</v>
      </c>
      <c r="G115" s="202" t="str">
        <f>'S1_Product systems'!B$318</f>
        <v>heat pump production, ground-source vertical, 10 kW - ORG</v>
      </c>
      <c r="H115" s="197" t="s">
        <v>593</v>
      </c>
      <c r="I115" s="136" t="s">
        <v>594</v>
      </c>
      <c r="J115" s="136" t="s">
        <v>595</v>
      </c>
      <c r="K115" s="180" t="s">
        <v>596</v>
      </c>
    </row>
    <row r="116" spans="1:11" ht="15" x14ac:dyDescent="0.25">
      <c r="A116" s="182" t="s">
        <v>361</v>
      </c>
      <c r="B116" s="158" t="s">
        <v>597</v>
      </c>
      <c r="C116" s="159" t="s">
        <v>0</v>
      </c>
      <c r="D116" s="102" t="str">
        <f>'S1_Product systems'!B306</f>
        <v>auxiliary heating unit production, electric, 5kW | auxiliary heating unit, electric, 5kW | cut-off, U - ORG</v>
      </c>
      <c r="E116" s="102"/>
      <c r="F116" s="102"/>
      <c r="G116" s="203"/>
      <c r="H116" s="118"/>
      <c r="I116" s="118"/>
      <c r="J116" s="118"/>
      <c r="K116" s="183"/>
    </row>
    <row r="117" spans="1:11" ht="15" x14ac:dyDescent="0.25">
      <c r="A117" s="182" t="s">
        <v>361</v>
      </c>
      <c r="B117" s="158" t="s">
        <v>598</v>
      </c>
      <c r="C117" s="159" t="s">
        <v>0</v>
      </c>
      <c r="D117" s="102"/>
      <c r="E117" s="102"/>
      <c r="F117" s="102"/>
      <c r="G117" s="203"/>
      <c r="H117" s="118"/>
      <c r="I117" s="118"/>
      <c r="J117" s="118"/>
      <c r="K117" s="183"/>
    </row>
    <row r="118" spans="1:11" ht="15" x14ac:dyDescent="0.25">
      <c r="A118" s="182" t="s">
        <v>361</v>
      </c>
      <c r="B118" s="158" t="s">
        <v>599</v>
      </c>
      <c r="C118" s="159" t="s">
        <v>0</v>
      </c>
      <c r="D118" s="102" t="str">
        <f>'S1_Product systems'!B$309</f>
        <v>market for heat pump, 30kW | heat pump, 30kW | cut-off, U - ORG</v>
      </c>
      <c r="E118" s="102" t="str">
        <f>'S1_Product systems'!B$312</f>
        <v>heat pump production, air, 10 kW - ORG</v>
      </c>
      <c r="F118" s="102" t="str">
        <f>'S1_Product systems'!B$315</f>
        <v>heat pump production, ground-source horizontal, 10 kW - ORG</v>
      </c>
      <c r="G118" s="203" t="str">
        <f>'S1_Product systems'!B$318</f>
        <v>heat pump production, ground-source vertical, 10 kW - ORG</v>
      </c>
      <c r="H118" s="199" t="s">
        <v>600</v>
      </c>
      <c r="I118" s="118" t="s">
        <v>601</v>
      </c>
      <c r="J118" s="118" t="s">
        <v>602</v>
      </c>
      <c r="K118" s="183" t="s">
        <v>603</v>
      </c>
    </row>
    <row r="119" spans="1:11" ht="15" x14ac:dyDescent="0.25">
      <c r="A119" s="182" t="s">
        <v>361</v>
      </c>
      <c r="B119" s="158" t="s">
        <v>604</v>
      </c>
      <c r="C119" s="159" t="s">
        <v>0</v>
      </c>
      <c r="D119" s="102" t="str">
        <f>'S1_Product systems'!B$321</f>
        <v>market for solar collector system, Cu flat plate collector, one-family house, combined system | solar collector system, Cu flat plate collector, one-family house, combined system | cut-off, U - ORG</v>
      </c>
      <c r="E119" s="102" t="str">
        <f>'S1_Product systems'!B$324</f>
        <v>Gesamtanlage Flachkollektor, verpackt - ORG</v>
      </c>
      <c r="F119" s="102" t="str">
        <f>'S1_Product systems'!B$327</f>
        <v>Gesamtanlage Vakuumröhrenkollektor, verpackt - ORG</v>
      </c>
      <c r="G119" s="203"/>
      <c r="H119" s="118" t="s">
        <v>605</v>
      </c>
      <c r="I119" s="118" t="s">
        <v>606</v>
      </c>
      <c r="J119" s="118" t="s">
        <v>607</v>
      </c>
      <c r="K119" s="183"/>
    </row>
    <row r="120" spans="1:11" ht="15" x14ac:dyDescent="0.25">
      <c r="A120" s="182" t="s">
        <v>361</v>
      </c>
      <c r="B120" s="158" t="s">
        <v>608</v>
      </c>
      <c r="C120" s="159" t="s">
        <v>0</v>
      </c>
      <c r="D120" s="102" t="str">
        <f>'S1_Product systems'!B298</f>
        <v>Bau Kessel 10 kW - ORG</v>
      </c>
      <c r="E120" s="102" t="str">
        <f>'S1_Product systems'!B295</f>
        <v>market for furnace, logs, 6kW | furnace, logs, 6kW | cut-off, U - ORG</v>
      </c>
      <c r="F120" s="102"/>
      <c r="G120" s="203"/>
      <c r="H120" s="118" t="s">
        <v>609</v>
      </c>
      <c r="I120" s="118" t="s">
        <v>610</v>
      </c>
      <c r="J120" s="118"/>
      <c r="K120" s="183"/>
    </row>
    <row r="121" spans="1:11" ht="15" x14ac:dyDescent="0.25">
      <c r="A121" s="182" t="s">
        <v>361</v>
      </c>
      <c r="B121" s="158" t="s">
        <v>611</v>
      </c>
      <c r="C121" s="159" t="s">
        <v>0</v>
      </c>
      <c r="D121" s="102" t="str">
        <f>'S1_Product systems'!B286</f>
        <v>market for oil boiler, 10kW | oil boiler, 10kW | cut-off, U - ORG</v>
      </c>
      <c r="E121" s="102"/>
      <c r="F121" s="102"/>
      <c r="G121" s="203"/>
      <c r="H121" s="118"/>
      <c r="I121" s="118"/>
      <c r="J121" s="118"/>
      <c r="K121" s="183"/>
    </row>
    <row r="122" spans="1:11" ht="15" x14ac:dyDescent="0.25">
      <c r="A122" s="182" t="s">
        <v>361</v>
      </c>
      <c r="B122" s="158" t="s">
        <v>612</v>
      </c>
      <c r="C122" s="159" t="s">
        <v>0</v>
      </c>
      <c r="D122" s="102" t="str">
        <f>'S1_Product systems'!B270</f>
        <v>market for gas boiler | gas boiler | cut-off, U - ORG</v>
      </c>
      <c r="E122" s="102"/>
      <c r="F122" s="102"/>
      <c r="G122" s="203"/>
      <c r="H122" s="118"/>
      <c r="I122" s="118"/>
      <c r="J122" s="118"/>
      <c r="K122" s="183"/>
    </row>
    <row r="123" spans="1:11" ht="15" x14ac:dyDescent="0.25">
      <c r="A123" s="181" t="s">
        <v>361</v>
      </c>
      <c r="B123" s="160" t="s">
        <v>613</v>
      </c>
      <c r="C123" s="161" t="s">
        <v>0</v>
      </c>
      <c r="D123" s="198" t="s">
        <v>2399</v>
      </c>
      <c r="E123" s="122"/>
      <c r="F123" s="122"/>
      <c r="G123" s="202"/>
      <c r="H123" s="136"/>
      <c r="I123" s="136"/>
      <c r="J123" s="136"/>
      <c r="K123" s="180"/>
    </row>
    <row r="124" spans="1:11" ht="15" x14ac:dyDescent="0.25">
      <c r="A124" s="182" t="s">
        <v>361</v>
      </c>
      <c r="B124" s="158" t="s">
        <v>614</v>
      </c>
      <c r="C124" s="159" t="s">
        <v>0</v>
      </c>
      <c r="D124" s="102" t="str">
        <f>'S1_Product systems'!B283</f>
        <v>heat production, light fuel oil, at boiler 10kW, non-modulating | cut-off, U - NCP</v>
      </c>
      <c r="E124" s="102"/>
      <c r="F124" s="102"/>
      <c r="G124" s="203"/>
      <c r="H124" s="118"/>
      <c r="I124" s="118"/>
      <c r="J124" s="118"/>
      <c r="K124" s="183"/>
    </row>
    <row r="125" spans="1:11" ht="15" x14ac:dyDescent="0.25">
      <c r="A125" s="182" t="s">
        <v>361</v>
      </c>
      <c r="B125" s="158" t="s">
        <v>615</v>
      </c>
      <c r="C125" s="159" t="s">
        <v>0</v>
      </c>
      <c r="D125" s="102" t="str">
        <f>'S1_Product systems'!B270</f>
        <v>market for gas boiler | gas boiler | cut-off, U - ORG</v>
      </c>
      <c r="E125" s="102"/>
      <c r="F125" s="102"/>
      <c r="G125" s="203"/>
      <c r="H125" s="118"/>
      <c r="I125" s="118"/>
      <c r="J125" s="118"/>
      <c r="K125" s="183"/>
    </row>
    <row r="126" spans="1:11" ht="15" x14ac:dyDescent="0.25">
      <c r="A126" s="182" t="s">
        <v>361</v>
      </c>
      <c r="B126" s="158" t="s">
        <v>616</v>
      </c>
      <c r="C126" s="261" t="s">
        <v>0</v>
      </c>
      <c r="D126" s="262" t="s">
        <v>2399</v>
      </c>
      <c r="E126" s="102"/>
      <c r="F126" s="102"/>
      <c r="G126" s="203"/>
      <c r="H126" s="118"/>
      <c r="I126" s="118"/>
      <c r="J126" s="118"/>
      <c r="K126" s="183"/>
    </row>
    <row r="127" spans="1:11" ht="15" x14ac:dyDescent="0.25">
      <c r="A127" s="182" t="s">
        <v>361</v>
      </c>
      <c r="B127" s="158" t="s">
        <v>617</v>
      </c>
      <c r="C127" s="159" t="s">
        <v>0</v>
      </c>
      <c r="D127" s="102" t="str">
        <f>'S1_Product systems'!B306</f>
        <v>auxiliary heating unit production, electric, 5kW | auxiliary heating unit, electric, 5kW | cut-off, U - ORG</v>
      </c>
      <c r="E127" s="102"/>
      <c r="F127" s="102"/>
      <c r="G127" s="203"/>
      <c r="H127" s="118"/>
      <c r="I127" s="118"/>
      <c r="J127" s="118"/>
      <c r="K127" s="183"/>
    </row>
    <row r="128" spans="1:11" ht="15" x14ac:dyDescent="0.25">
      <c r="A128" s="182" t="s">
        <v>361</v>
      </c>
      <c r="B128" s="158" t="s">
        <v>618</v>
      </c>
      <c r="C128" s="159" t="s">
        <v>0</v>
      </c>
      <c r="D128" s="102"/>
      <c r="E128" s="102"/>
      <c r="F128" s="102"/>
      <c r="G128" s="203"/>
      <c r="H128" s="118"/>
      <c r="I128" s="118"/>
      <c r="J128" s="118"/>
      <c r="K128" s="183"/>
    </row>
    <row r="129" spans="1:11" ht="15" x14ac:dyDescent="0.25">
      <c r="A129" s="182" t="s">
        <v>361</v>
      </c>
      <c r="B129" s="158" t="s">
        <v>619</v>
      </c>
      <c r="C129" s="159" t="s">
        <v>0</v>
      </c>
      <c r="D129" s="102" t="str">
        <f>'S1_Product systems'!B$309</f>
        <v>market for heat pump, 30kW | heat pump, 30kW | cut-off, U - ORG</v>
      </c>
      <c r="E129" s="102" t="str">
        <f>'S1_Product systems'!B$312</f>
        <v>heat pump production, air, 10 kW - ORG</v>
      </c>
      <c r="F129" s="102" t="str">
        <f>'S1_Product systems'!B$315</f>
        <v>heat pump production, ground-source horizontal, 10 kW - ORG</v>
      </c>
      <c r="G129" s="203" t="str">
        <f>'S1_Product systems'!B$318</f>
        <v>heat pump production, ground-source vertical, 10 kW - ORG</v>
      </c>
      <c r="H129" s="199" t="str">
        <f>H118</f>
        <v>Share_SH_RES_HP1</v>
      </c>
      <c r="I129" s="118" t="str">
        <f>I118</f>
        <v>Share_SH_RES_HP2</v>
      </c>
      <c r="J129" s="118" t="str">
        <f>J118</f>
        <v>Share_SH_RES_HP3</v>
      </c>
      <c r="K129" s="183" t="str">
        <f>K118</f>
        <v>Share_SH_RES_HP4</v>
      </c>
    </row>
    <row r="130" spans="1:11" ht="15" x14ac:dyDescent="0.25">
      <c r="A130" s="182" t="s">
        <v>361</v>
      </c>
      <c r="B130" s="158" t="s">
        <v>620</v>
      </c>
      <c r="C130" s="159" t="s">
        <v>0</v>
      </c>
      <c r="D130" s="102" t="str">
        <f>'S1_Product systems'!B$321</f>
        <v>market for solar collector system, Cu flat plate collector, one-family house, combined system | solar collector system, Cu flat plate collector, one-family house, combined system | cut-off, U - ORG</v>
      </c>
      <c r="E130" s="102" t="str">
        <f>'S1_Product systems'!B$324</f>
        <v>Gesamtanlage Flachkollektor, verpackt - ORG</v>
      </c>
      <c r="F130" s="102" t="str">
        <f>'S1_Product systems'!B$327</f>
        <v>Gesamtanlage Vakuumröhrenkollektor, verpackt - ORG</v>
      </c>
      <c r="G130" s="203"/>
      <c r="H130" s="199" t="str">
        <f>H119</f>
        <v>Share_SH_RES_Solar1</v>
      </c>
      <c r="I130" s="118" t="str">
        <f>I119</f>
        <v>Share_SH_RES_Solar2</v>
      </c>
      <c r="J130" s="118" t="str">
        <f>J119</f>
        <v>Share_SH_RES_Solar3</v>
      </c>
      <c r="K130" s="183"/>
    </row>
    <row r="131" spans="1:11" ht="15" x14ac:dyDescent="0.25">
      <c r="A131" s="181" t="s">
        <v>361</v>
      </c>
      <c r="B131" s="160" t="s">
        <v>621</v>
      </c>
      <c r="C131" s="161" t="s">
        <v>0</v>
      </c>
      <c r="D131" s="122" t="str">
        <f>'S1_Product systems'!B298</f>
        <v>Bau Kessel 10 kW - ORG</v>
      </c>
      <c r="E131" s="122" t="str">
        <f>'S1_Product systems'!B295</f>
        <v>market for furnace, logs, 6kW | furnace, logs, 6kW | cut-off, U - ORG</v>
      </c>
      <c r="F131" s="122"/>
      <c r="G131" s="202"/>
      <c r="H131" s="136" t="str">
        <f>H120</f>
        <v>Share_SH_RES_Biomass1</v>
      </c>
      <c r="I131" s="136" t="str">
        <f>I120</f>
        <v>Share_SH_RES_Biomass2</v>
      </c>
      <c r="J131" s="136"/>
      <c r="K131" s="180"/>
    </row>
    <row r="132" spans="1:11" ht="15" x14ac:dyDescent="0.25">
      <c r="A132" s="182" t="s">
        <v>361</v>
      </c>
      <c r="B132" s="158" t="s">
        <v>622</v>
      </c>
      <c r="C132" s="159" t="s">
        <v>0</v>
      </c>
      <c r="D132" s="102" t="str">
        <f>'S1_Product systems'!B292</f>
        <v>heat production, light fuel oil, at industrial furnance 1MW | cut-off, U - NCP</v>
      </c>
      <c r="E132" s="102"/>
      <c r="F132" s="102"/>
      <c r="G132" s="203"/>
      <c r="H132" s="118"/>
      <c r="I132" s="118"/>
      <c r="J132" s="118"/>
      <c r="K132" s="183"/>
    </row>
    <row r="133" spans="1:11" ht="15" x14ac:dyDescent="0.25">
      <c r="A133" s="182" t="s">
        <v>361</v>
      </c>
      <c r="B133" s="158" t="s">
        <v>623</v>
      </c>
      <c r="C133" s="159" t="s">
        <v>0</v>
      </c>
      <c r="D133" s="102" t="str">
        <f>'S1_Product systems'!B280</f>
        <v>market for industrial furnace, natural gas | industrial furnace, natural gas | cut-off, U - ORG</v>
      </c>
      <c r="E133" s="102"/>
      <c r="F133" s="102"/>
      <c r="G133" s="203"/>
      <c r="H133" s="118"/>
      <c r="I133" s="118"/>
      <c r="J133" s="118"/>
      <c r="K133" s="183"/>
    </row>
    <row r="134" spans="1:11" ht="15" x14ac:dyDescent="0.25">
      <c r="A134" s="182" t="s">
        <v>361</v>
      </c>
      <c r="B134" s="158" t="s">
        <v>624</v>
      </c>
      <c r="C134" s="159" t="s">
        <v>0</v>
      </c>
      <c r="D134" s="102"/>
      <c r="E134" s="102"/>
      <c r="F134" s="102"/>
      <c r="G134" s="203"/>
      <c r="H134" s="118"/>
      <c r="I134" s="118"/>
      <c r="J134" s="118"/>
      <c r="K134" s="183"/>
    </row>
    <row r="135" spans="1:11" ht="15" x14ac:dyDescent="0.25">
      <c r="A135" s="182" t="s">
        <v>361</v>
      </c>
      <c r="B135" s="158" t="s">
        <v>625</v>
      </c>
      <c r="C135" s="159" t="s">
        <v>0</v>
      </c>
      <c r="D135" s="102"/>
      <c r="E135" s="102"/>
      <c r="F135" s="102"/>
      <c r="G135" s="203"/>
      <c r="H135" s="118"/>
      <c r="I135" s="118"/>
      <c r="J135" s="118"/>
      <c r="K135" s="183"/>
    </row>
    <row r="136" spans="1:11" ht="15" x14ac:dyDescent="0.25">
      <c r="A136" s="182" t="s">
        <v>361</v>
      </c>
      <c r="B136" s="158" t="s">
        <v>626</v>
      </c>
      <c r="C136" s="159" t="s">
        <v>0</v>
      </c>
      <c r="D136" s="102"/>
      <c r="E136" s="102"/>
      <c r="F136" s="102"/>
      <c r="G136" s="203"/>
      <c r="H136" s="118"/>
      <c r="I136" s="118"/>
      <c r="J136" s="118"/>
      <c r="K136" s="183"/>
    </row>
    <row r="137" spans="1:11" ht="15" x14ac:dyDescent="0.25">
      <c r="A137" s="182" t="s">
        <v>361</v>
      </c>
      <c r="B137" s="158" t="s">
        <v>627</v>
      </c>
      <c r="C137" s="159" t="s">
        <v>0</v>
      </c>
      <c r="D137" s="102" t="str">
        <f>'S1_Product systems'!B304</f>
        <v>Bau Hackschnitzel-Kessel 800 kW - ORG</v>
      </c>
      <c r="E137" s="102"/>
      <c r="F137" s="102"/>
      <c r="G137" s="203"/>
      <c r="H137" s="118"/>
      <c r="I137" s="118"/>
      <c r="J137" s="118"/>
      <c r="K137" s="183"/>
    </row>
    <row r="138" spans="1:11" ht="15" x14ac:dyDescent="0.25">
      <c r="A138" s="182" t="s">
        <v>361</v>
      </c>
      <c r="B138" s="158" t="s">
        <v>628</v>
      </c>
      <c r="C138" s="159" t="s">
        <v>0</v>
      </c>
      <c r="D138" s="102" t="str">
        <f>'S1_Product systems'!B$309</f>
        <v>market for heat pump, 30kW | heat pump, 30kW | cut-off, U - ORG</v>
      </c>
      <c r="E138" s="102" t="str">
        <f>'S1_Product systems'!B$312</f>
        <v>heat pump production, air, 10 kW - ORG</v>
      </c>
      <c r="F138" s="102" t="str">
        <f>'S1_Product systems'!B$315</f>
        <v>heat pump production, ground-source horizontal, 10 kW - ORG</v>
      </c>
      <c r="G138" s="203" t="str">
        <f>'S1_Product systems'!B$318</f>
        <v>heat pump production, ground-source vertical, 10 kW - ORG</v>
      </c>
      <c r="H138" s="199" t="s">
        <v>629</v>
      </c>
      <c r="I138" s="118" t="s">
        <v>630</v>
      </c>
      <c r="J138" s="118" t="s">
        <v>631</v>
      </c>
      <c r="K138" s="183" t="s">
        <v>632</v>
      </c>
    </row>
    <row r="139" spans="1:11" ht="15" x14ac:dyDescent="0.25">
      <c r="A139" s="182" t="s">
        <v>361</v>
      </c>
      <c r="B139" s="158" t="s">
        <v>633</v>
      </c>
      <c r="C139" s="159" t="s">
        <v>0</v>
      </c>
      <c r="D139" s="102" t="str">
        <f>'S1_Product systems'!B$321</f>
        <v>market for solar collector system, Cu flat plate collector, one-family house, combined system | solar collector system, Cu flat plate collector, one-family house, combined system | cut-off, U - ORG</v>
      </c>
      <c r="E139" s="102" t="str">
        <f>'S1_Product systems'!B$324</f>
        <v>Gesamtanlage Flachkollektor, verpackt - ORG</v>
      </c>
      <c r="F139" s="102" t="str">
        <f>'S1_Product systems'!B$327</f>
        <v>Gesamtanlage Vakuumröhrenkollektor, verpackt - ORG</v>
      </c>
      <c r="G139" s="203"/>
      <c r="H139" s="118" t="s">
        <v>634</v>
      </c>
      <c r="I139" s="118" t="s">
        <v>635</v>
      </c>
      <c r="J139" s="118" t="s">
        <v>636</v>
      </c>
      <c r="K139" s="183"/>
    </row>
    <row r="140" spans="1:11" ht="15" x14ac:dyDescent="0.25">
      <c r="A140" s="181" t="s">
        <v>361</v>
      </c>
      <c r="B140" s="160" t="s">
        <v>637</v>
      </c>
      <c r="C140" s="161" t="s">
        <v>0</v>
      </c>
      <c r="D140" s="122"/>
      <c r="E140" s="122"/>
      <c r="F140" s="122"/>
      <c r="G140" s="202"/>
      <c r="H140" s="136"/>
      <c r="I140" s="136"/>
      <c r="J140" s="136"/>
      <c r="K140" s="180"/>
    </row>
    <row r="141" spans="1:11" ht="15" x14ac:dyDescent="0.25">
      <c r="A141" s="182" t="s">
        <v>361</v>
      </c>
      <c r="B141" s="158" t="s">
        <v>638</v>
      </c>
      <c r="C141" s="159" t="s">
        <v>0</v>
      </c>
      <c r="D141" s="102" t="str">
        <f>'S1_Product systems'!B265</f>
        <v>market for industrial furnace, coal, 1-10MW | industrial furnace, coal, 1-10MW | cut-off, U  - ORG</v>
      </c>
      <c r="E141" s="102"/>
      <c r="F141" s="102"/>
      <c r="G141" s="203"/>
      <c r="H141" s="118"/>
      <c r="I141" s="118"/>
      <c r="J141" s="118"/>
      <c r="K141" s="183"/>
    </row>
    <row r="142" spans="1:11" ht="15" x14ac:dyDescent="0.25">
      <c r="A142" s="182" t="s">
        <v>361</v>
      </c>
      <c r="B142" s="158" t="s">
        <v>639</v>
      </c>
      <c r="C142" s="159" t="s">
        <v>0</v>
      </c>
      <c r="D142" s="102" t="str">
        <f>'S1_Product systems'!B265</f>
        <v>market for industrial furnace, coal, 1-10MW | industrial furnace, coal, 1-10MW | cut-off, U  - ORG</v>
      </c>
      <c r="E142" s="102"/>
      <c r="F142" s="102"/>
      <c r="G142" s="203"/>
      <c r="H142" s="118"/>
      <c r="I142" s="118"/>
      <c r="J142" s="118"/>
      <c r="K142" s="183"/>
    </row>
    <row r="143" spans="1:11" ht="15" x14ac:dyDescent="0.25">
      <c r="A143" s="182" t="s">
        <v>361</v>
      </c>
      <c r="B143" s="158" t="s">
        <v>640</v>
      </c>
      <c r="C143" s="159" t="s">
        <v>0</v>
      </c>
      <c r="D143" s="102" t="str">
        <f>'S1_Product systems'!B292</f>
        <v>heat production, light fuel oil, at industrial furnance 1MW | cut-off, U - NCP</v>
      </c>
      <c r="E143" s="102"/>
      <c r="F143" s="102"/>
      <c r="G143" s="203"/>
      <c r="H143" s="118"/>
      <c r="I143" s="118"/>
      <c r="J143" s="118"/>
      <c r="K143" s="183"/>
    </row>
    <row r="144" spans="1:11" ht="15" x14ac:dyDescent="0.25">
      <c r="A144" s="182" t="s">
        <v>361</v>
      </c>
      <c r="B144" s="158" t="s">
        <v>641</v>
      </c>
      <c r="C144" s="159" t="s">
        <v>0</v>
      </c>
      <c r="D144" s="102" t="str">
        <f>'S1_Product systems'!B280</f>
        <v>market for industrial furnace, natural gas | industrial furnace, natural gas | cut-off, U - ORG</v>
      </c>
      <c r="E144" s="102"/>
      <c r="F144" s="102"/>
      <c r="G144" s="203"/>
      <c r="H144" s="118"/>
      <c r="I144" s="118"/>
      <c r="J144" s="118"/>
      <c r="K144" s="183"/>
    </row>
    <row r="145" spans="1:11" ht="15" x14ac:dyDescent="0.25">
      <c r="A145" s="182" t="s">
        <v>361</v>
      </c>
      <c r="B145" s="158" t="s">
        <v>642</v>
      </c>
      <c r="C145" s="159" t="s">
        <v>0</v>
      </c>
      <c r="D145" s="102"/>
      <c r="E145" s="102"/>
      <c r="F145" s="102"/>
      <c r="G145" s="203"/>
      <c r="H145" s="118"/>
      <c r="I145" s="118"/>
      <c r="J145" s="118"/>
      <c r="K145" s="183"/>
    </row>
    <row r="146" spans="1:11" ht="15" x14ac:dyDescent="0.25">
      <c r="A146" s="182" t="s">
        <v>361</v>
      </c>
      <c r="B146" s="158" t="s">
        <v>643</v>
      </c>
      <c r="C146" s="159" t="s">
        <v>0</v>
      </c>
      <c r="D146" s="102" t="str">
        <f>'S1_Product systems'!B304</f>
        <v>Bau Hackschnitzel-Kessel 800 kW - ORG</v>
      </c>
      <c r="E146" s="102"/>
      <c r="F146" s="102"/>
      <c r="G146" s="203"/>
      <c r="H146" s="118"/>
      <c r="I146" s="118"/>
      <c r="J146" s="118"/>
      <c r="K146" s="183"/>
    </row>
    <row r="147" spans="1:11" ht="15" x14ac:dyDescent="0.25">
      <c r="A147" s="181" t="s">
        <v>361</v>
      </c>
      <c r="B147" s="160" t="s">
        <v>644</v>
      </c>
      <c r="C147" s="161" t="s">
        <v>0</v>
      </c>
      <c r="D147" s="122" t="str">
        <f>'S1_Product systems'!B306</f>
        <v>auxiliary heating unit production, electric, 5kW | auxiliary heating unit, electric, 5kW | cut-off, U - ORG</v>
      </c>
      <c r="E147" s="122"/>
      <c r="F147" s="122"/>
      <c r="G147" s="202"/>
      <c r="H147" s="136"/>
      <c r="I147" s="136"/>
      <c r="J147" s="136"/>
      <c r="K147" s="180"/>
    </row>
    <row r="148" spans="1:11" ht="15" x14ac:dyDescent="0.25">
      <c r="A148" s="182" t="s">
        <v>361</v>
      </c>
      <c r="B148" s="158" t="s">
        <v>645</v>
      </c>
      <c r="C148" s="159" t="s">
        <v>0</v>
      </c>
      <c r="D148" s="102" t="str">
        <f>'S1_Product systems'!B243</f>
        <v>Bau Elektrolyse - ORG</v>
      </c>
      <c r="E148" s="102"/>
      <c r="F148" s="102"/>
      <c r="G148" s="203"/>
      <c r="H148" s="118"/>
      <c r="I148" s="118"/>
      <c r="J148" s="118"/>
      <c r="K148" s="183"/>
    </row>
    <row r="149" spans="1:11" ht="15" x14ac:dyDescent="0.25">
      <c r="A149" s="182" t="s">
        <v>361</v>
      </c>
      <c r="B149" s="158" t="s">
        <v>646</v>
      </c>
      <c r="C149" s="159" t="s">
        <v>0</v>
      </c>
      <c r="D149" s="102"/>
      <c r="E149" s="102"/>
      <c r="F149" s="102"/>
      <c r="G149" s="203"/>
      <c r="H149" s="118"/>
      <c r="I149" s="118"/>
      <c r="J149" s="118"/>
      <c r="K149" s="183"/>
    </row>
    <row r="150" spans="1:11" ht="15" x14ac:dyDescent="0.25">
      <c r="A150" s="182" t="s">
        <v>361</v>
      </c>
      <c r="B150" s="158" t="s">
        <v>647</v>
      </c>
      <c r="C150" s="159" t="s">
        <v>0</v>
      </c>
      <c r="D150" s="102" t="str">
        <f>'S1_Product systems'!B246</f>
        <v>synthetic gas factory construction including DAC | synthetic gas factory | cut-off, U - ORG</v>
      </c>
      <c r="E150" s="102"/>
      <c r="F150" s="102"/>
      <c r="G150" s="203"/>
      <c r="H150" s="118"/>
      <c r="I150" s="118"/>
      <c r="J150" s="118"/>
      <c r="K150" s="183"/>
    </row>
    <row r="151" spans="1:11" ht="15" x14ac:dyDescent="0.25">
      <c r="A151" s="182" t="s">
        <v>361</v>
      </c>
      <c r="B151" s="158" t="s">
        <v>648</v>
      </c>
      <c r="C151" s="159" t="s">
        <v>0</v>
      </c>
      <c r="D151" s="102"/>
      <c r="E151" s="102"/>
      <c r="F151" s="102"/>
      <c r="G151" s="203"/>
      <c r="H151" s="118"/>
      <c r="I151" s="118"/>
      <c r="J151" s="118"/>
      <c r="K151" s="183"/>
    </row>
    <row r="152" spans="1:11" ht="15" x14ac:dyDescent="0.25">
      <c r="A152" s="182" t="s">
        <v>361</v>
      </c>
      <c r="B152" s="158" t="s">
        <v>649</v>
      </c>
      <c r="C152" s="159" t="s">
        <v>0</v>
      </c>
      <c r="D152" s="102" t="str">
        <f>'S1_Product systems'!B255</f>
        <v>Synthetic Fuels - FT-PtL (Fischer-Tropsch Power-to-Liquid) MEA (amine-based shrubbing) - ORG</v>
      </c>
      <c r="E152" s="102" t="str">
        <f>'S1_Product systems'!B258</f>
        <v>Synthetic Fuels - FT-PtL (Fischer-Tropsch Power-to-Liquid) Selexol - ORG</v>
      </c>
      <c r="F152" s="102"/>
      <c r="G152" s="203"/>
      <c r="H152" s="118" t="s">
        <v>650</v>
      </c>
      <c r="I152" s="118" t="s">
        <v>651</v>
      </c>
      <c r="J152" s="118"/>
      <c r="K152" s="183"/>
    </row>
    <row r="153" spans="1:11" ht="15" x14ac:dyDescent="0.25">
      <c r="A153" s="182" t="s">
        <v>361</v>
      </c>
      <c r="B153" s="158" t="s">
        <v>652</v>
      </c>
      <c r="C153" s="159" t="s">
        <v>0</v>
      </c>
      <c r="D153" s="102" t="str">
        <f>'S1_Product systems'!B252</f>
        <v>Synthetic Fuels - FT-PBtL (Fischer Tropsch Power-and-Biomass-to-Liquid) - ORG</v>
      </c>
      <c r="E153" s="102"/>
      <c r="F153" s="102"/>
      <c r="G153" s="203"/>
      <c r="H153" s="118"/>
      <c r="I153" s="118"/>
      <c r="J153" s="118"/>
      <c r="K153" s="183"/>
    </row>
    <row r="154" spans="1:11" ht="15" x14ac:dyDescent="0.25">
      <c r="A154" s="182" t="s">
        <v>361</v>
      </c>
      <c r="B154" s="158" t="s">
        <v>653</v>
      </c>
      <c r="C154" s="159" t="s">
        <v>0</v>
      </c>
      <c r="D154" s="102" t="str">
        <f>'S1_Product systems'!B210</f>
        <v>Construction Bioliq plant - NCP</v>
      </c>
      <c r="E154" s="102"/>
      <c r="F154" s="102"/>
      <c r="G154" s="203"/>
      <c r="H154" s="118"/>
      <c r="I154" s="118"/>
      <c r="J154" s="118"/>
      <c r="K154" s="183"/>
    </row>
    <row r="155" spans="1:11" ht="15" x14ac:dyDescent="0.25">
      <c r="A155" s="182" t="s">
        <v>361</v>
      </c>
      <c r="B155" s="158" t="s">
        <v>654</v>
      </c>
      <c r="C155" s="159" t="s">
        <v>0</v>
      </c>
      <c r="D155" s="102"/>
      <c r="E155" s="102"/>
      <c r="F155" s="102"/>
      <c r="G155" s="203"/>
      <c r="H155" s="118"/>
      <c r="I155" s="118"/>
      <c r="J155" s="118"/>
      <c r="K155" s="183"/>
    </row>
    <row r="156" spans="1:11" ht="15" x14ac:dyDescent="0.25">
      <c r="A156" s="182" t="s">
        <v>361</v>
      </c>
      <c r="B156" s="158" t="s">
        <v>655</v>
      </c>
      <c r="C156" s="159" t="s">
        <v>0</v>
      </c>
      <c r="D156" s="102" t="s">
        <v>59</v>
      </c>
      <c r="E156" s="102" t="str">
        <f>'S1_Product systems'!B249</f>
        <v>Synthetic Fuels - FT-BtL (Fischer Tropsch Biomass-to-Liquid) - ORG</v>
      </c>
      <c r="F156" s="102"/>
      <c r="G156" s="203"/>
      <c r="H156" s="118" t="s">
        <v>656</v>
      </c>
      <c r="I156" s="118" t="s">
        <v>657</v>
      </c>
      <c r="J156" s="118"/>
      <c r="K156" s="183"/>
    </row>
    <row r="157" spans="1:11" ht="15" x14ac:dyDescent="0.25">
      <c r="A157" s="182" t="s">
        <v>361</v>
      </c>
      <c r="B157" s="158" t="s">
        <v>658</v>
      </c>
      <c r="C157" s="159" t="s">
        <v>0</v>
      </c>
      <c r="D157" s="102"/>
      <c r="E157" s="102"/>
      <c r="F157" s="102"/>
      <c r="G157" s="203"/>
      <c r="H157" s="118"/>
      <c r="I157" s="118"/>
      <c r="J157" s="118"/>
      <c r="K157" s="183"/>
    </row>
    <row r="158" spans="1:11" ht="15" x14ac:dyDescent="0.25">
      <c r="A158" s="182" t="s">
        <v>361</v>
      </c>
      <c r="B158" s="158" t="s">
        <v>659</v>
      </c>
      <c r="C158" s="159" t="s">
        <v>0</v>
      </c>
      <c r="D158" s="102"/>
      <c r="E158" s="102"/>
      <c r="F158" s="102"/>
      <c r="G158" s="203"/>
      <c r="H158" s="118"/>
      <c r="I158" s="118"/>
      <c r="J158" s="118"/>
      <c r="K158" s="183"/>
    </row>
    <row r="159" spans="1:11" ht="15" x14ac:dyDescent="0.25">
      <c r="A159" s="182" t="s">
        <v>361</v>
      </c>
      <c r="B159" s="158" t="s">
        <v>660</v>
      </c>
      <c r="C159" s="159" t="s">
        <v>0</v>
      </c>
      <c r="D159" s="102" t="str">
        <f>'S1_Product systems'!B185</f>
        <v>Fermenter, Nachgärer, abgedecktes Gärrestelager, Bau Fermenter-Anlage 100 kW - ORG</v>
      </c>
      <c r="E159" s="102" t="str">
        <f>'S1_Product systems'!B189</f>
        <v>Fermenter, Nachgärer, abgedecktes Gärrestelager, Bau Fermenter-Anlage 250 kW - ORG</v>
      </c>
      <c r="F159" s="102" t="str">
        <f>'S1_Product systems'!B193</f>
        <v>Fermenter, Nachgärer, abgedecktes Gärrestelager, Bau Fermenter-Anlage 500 kW - ORG</v>
      </c>
      <c r="G159" s="203"/>
      <c r="H159" s="118" t="s">
        <v>661</v>
      </c>
      <c r="I159" s="118" t="s">
        <v>662</v>
      </c>
      <c r="J159" s="118" t="s">
        <v>663</v>
      </c>
      <c r="K159" s="183"/>
    </row>
    <row r="160" spans="1:11" ht="15" x14ac:dyDescent="0.25">
      <c r="A160" s="181" t="s">
        <v>361</v>
      </c>
      <c r="B160" s="160" t="s">
        <v>664</v>
      </c>
      <c r="C160" s="161" t="s">
        <v>0</v>
      </c>
      <c r="D160" s="122" t="str">
        <f>'S1_Product systems'!B185</f>
        <v>Fermenter, Nachgärer, abgedecktes Gärrestelager, Bau Fermenter-Anlage 100 kW - ORG</v>
      </c>
      <c r="E160" s="122" t="str">
        <f>'S1_Product systems'!B189</f>
        <v>Fermenter, Nachgärer, abgedecktes Gärrestelager, Bau Fermenter-Anlage 250 kW - ORG</v>
      </c>
      <c r="F160" s="122" t="str">
        <f>'S1_Product systems'!B193</f>
        <v>Fermenter, Nachgärer, abgedecktes Gärrestelager, Bau Fermenter-Anlage 500 kW - ORG</v>
      </c>
      <c r="G160" s="202"/>
      <c r="H160" s="136" t="s">
        <v>665</v>
      </c>
      <c r="I160" s="136" t="s">
        <v>666</v>
      </c>
      <c r="J160" s="136" t="s">
        <v>667</v>
      </c>
      <c r="K160" s="180"/>
    </row>
    <row r="161" spans="1:11" ht="15" x14ac:dyDescent="0.25">
      <c r="A161" s="182" t="s">
        <v>361</v>
      </c>
      <c r="B161" s="158" t="s">
        <v>452</v>
      </c>
      <c r="C161" s="159" t="s">
        <v>7</v>
      </c>
      <c r="D161" s="102"/>
      <c r="E161" s="102"/>
      <c r="F161" s="102"/>
      <c r="G161" s="203"/>
      <c r="H161" s="118"/>
      <c r="I161" s="118"/>
      <c r="J161" s="118"/>
      <c r="K161" s="183"/>
    </row>
    <row r="162" spans="1:11" ht="15" x14ac:dyDescent="0.25">
      <c r="A162" s="182" t="s">
        <v>361</v>
      </c>
      <c r="B162" s="158" t="s">
        <v>453</v>
      </c>
      <c r="C162" s="159" t="s">
        <v>7</v>
      </c>
      <c r="D162" s="102"/>
      <c r="E162" s="102"/>
      <c r="F162" s="102"/>
      <c r="G162" s="203"/>
      <c r="H162" s="118"/>
      <c r="I162" s="118"/>
      <c r="J162" s="118"/>
      <c r="K162" s="183"/>
    </row>
    <row r="163" spans="1:11" ht="15" x14ac:dyDescent="0.25">
      <c r="A163" s="182" t="s">
        <v>361</v>
      </c>
      <c r="B163" s="158" t="s">
        <v>454</v>
      </c>
      <c r="C163" s="159" t="s">
        <v>7</v>
      </c>
      <c r="D163" s="102"/>
      <c r="E163" s="102"/>
      <c r="F163" s="102"/>
      <c r="G163" s="203"/>
      <c r="H163" s="118"/>
      <c r="I163" s="118"/>
      <c r="J163" s="118"/>
      <c r="K163" s="183"/>
    </row>
    <row r="164" spans="1:11" ht="15" x14ac:dyDescent="0.25">
      <c r="A164" s="181" t="s">
        <v>361</v>
      </c>
      <c r="B164" s="160" t="s">
        <v>455</v>
      </c>
      <c r="C164" s="161" t="s">
        <v>7</v>
      </c>
      <c r="D164" s="198"/>
      <c r="E164" s="122"/>
      <c r="F164" s="122"/>
      <c r="G164" s="202"/>
      <c r="H164" s="136"/>
      <c r="I164" s="136"/>
      <c r="J164" s="136"/>
      <c r="K164" s="180"/>
    </row>
    <row r="165" spans="1:11" ht="15" x14ac:dyDescent="0.25">
      <c r="A165" s="182" t="s">
        <v>361</v>
      </c>
      <c r="B165" s="158" t="s">
        <v>668</v>
      </c>
      <c r="C165" s="159" t="s">
        <v>10</v>
      </c>
      <c r="D165" s="102" t="str">
        <f>'S1_Product systems'!B338</f>
        <v>transport, passenger car, medium size, petrol, EURO 5 | transport, passenger car, medium size, petrol, EURO 5 | cut-off, U - NCP</v>
      </c>
      <c r="E165" s="102"/>
      <c r="F165" s="102"/>
      <c r="G165" s="203"/>
      <c r="H165" s="118"/>
      <c r="I165" s="118"/>
      <c r="J165" s="118"/>
      <c r="K165" s="183"/>
    </row>
    <row r="166" spans="1:11" ht="15" x14ac:dyDescent="0.25">
      <c r="A166" s="182" t="s">
        <v>361</v>
      </c>
      <c r="B166" s="158" t="s">
        <v>456</v>
      </c>
      <c r="C166" s="159" t="s">
        <v>10</v>
      </c>
      <c r="D166" s="102" t="str">
        <f>'S1_Product systems'!B358</f>
        <v>transport, passenger car, medium size, petrol, EURO 5 | transport, passenger car, medium size, petrol, EURO 5 | cut-off, U | adapted to PHEV - NCP</v>
      </c>
      <c r="E166" s="102"/>
      <c r="F166" s="102"/>
      <c r="G166" s="203"/>
      <c r="H166" s="118"/>
      <c r="I166" s="118"/>
      <c r="J166" s="118"/>
      <c r="K166" s="183"/>
    </row>
    <row r="167" spans="1:11" ht="15" x14ac:dyDescent="0.25">
      <c r="A167" s="182" t="s">
        <v>361</v>
      </c>
      <c r="B167" s="158" t="s">
        <v>669</v>
      </c>
      <c r="C167" s="159" t="s">
        <v>10</v>
      </c>
      <c r="D167" s="102" t="str">
        <f>'S1_Product systems'!B334</f>
        <v>transport, passenger car, medium size, diesel, EURO 5 | transport, passenger car, medium size, diesel, EURO 5 | cut-off, U  - NCP</v>
      </c>
      <c r="E167" s="102"/>
      <c r="F167" s="102"/>
      <c r="G167" s="203"/>
      <c r="H167" s="118"/>
      <c r="I167" s="118"/>
      <c r="J167" s="118"/>
      <c r="K167" s="183"/>
    </row>
    <row r="168" spans="1:11" ht="15" x14ac:dyDescent="0.25">
      <c r="A168" s="182" t="s">
        <v>361</v>
      </c>
      <c r="B168" s="158" t="s">
        <v>457</v>
      </c>
      <c r="C168" s="159" t="s">
        <v>10</v>
      </c>
      <c r="D168" s="102" t="str">
        <f>'S1_Product systems'!B353</f>
        <v>transport, passenger car, medium size, diesel, EURO 5 | transport, passenger car, medium size, diesel, EURO 5 | cut-off, U | adapted to PHEV - NCP</v>
      </c>
      <c r="E168" s="102"/>
      <c r="F168" s="102"/>
      <c r="G168" s="203"/>
      <c r="H168" s="118"/>
      <c r="I168" s="118"/>
      <c r="J168" s="118"/>
      <c r="K168" s="183"/>
    </row>
    <row r="169" spans="1:11" ht="15" x14ac:dyDescent="0.25">
      <c r="A169" s="182" t="s">
        <v>361</v>
      </c>
      <c r="B169" s="158" t="s">
        <v>670</v>
      </c>
      <c r="C169" s="159" t="s">
        <v>10</v>
      </c>
      <c r="D169" s="102" t="str">
        <f>'S1_Product systems'!B343</f>
        <v>transport, passenger car, medium size, natural gas, EURO 5 | transport, passenger car, medium size, natural gas, EURO 5 | cut-off, U - NCP</v>
      </c>
      <c r="E169" s="102"/>
      <c r="F169" s="102"/>
      <c r="G169" s="203"/>
      <c r="H169" s="118"/>
      <c r="I169" s="118"/>
      <c r="J169" s="118"/>
      <c r="K169" s="183"/>
    </row>
    <row r="170" spans="1:11" ht="15" x14ac:dyDescent="0.25">
      <c r="A170" s="182" t="s">
        <v>361</v>
      </c>
      <c r="B170" s="158" t="s">
        <v>458</v>
      </c>
      <c r="C170" s="159" t="s">
        <v>10</v>
      </c>
      <c r="D170" s="102" t="str">
        <f>'S1_Product systems'!B363</f>
        <v>Fuel Cell Electric Vehicle (FCEV) (current) - NCP</v>
      </c>
      <c r="E170" s="102"/>
      <c r="F170" s="102"/>
      <c r="G170" s="203"/>
      <c r="H170" s="118"/>
      <c r="I170" s="118"/>
      <c r="J170" s="118"/>
      <c r="K170" s="183"/>
    </row>
    <row r="171" spans="1:11" ht="15" x14ac:dyDescent="0.25">
      <c r="A171" s="181" t="s">
        <v>361</v>
      </c>
      <c r="B171" s="160" t="s">
        <v>459</v>
      </c>
      <c r="C171" s="161" t="s">
        <v>10</v>
      </c>
      <c r="D171" s="122" t="str">
        <f>'S1_Product systems'!B361</f>
        <v>transport, passenger car, electric | transport, passenger car, electric | cut-off, U - NCP</v>
      </c>
      <c r="E171" s="122"/>
      <c r="F171" s="122"/>
      <c r="G171" s="202"/>
      <c r="H171" s="136"/>
      <c r="I171" s="136"/>
      <c r="J171" s="136"/>
      <c r="K171" s="180"/>
    </row>
    <row r="172" spans="1:11" ht="15" x14ac:dyDescent="0.25">
      <c r="A172" s="182" t="s">
        <v>361</v>
      </c>
      <c r="B172" s="179" t="s">
        <v>671</v>
      </c>
      <c r="C172" s="159" t="s">
        <v>10</v>
      </c>
      <c r="D172" s="102"/>
      <c r="E172" s="102"/>
      <c r="F172" s="102"/>
      <c r="G172" s="178"/>
      <c r="H172" s="118"/>
      <c r="I172" s="118"/>
      <c r="J172" s="118"/>
      <c r="K172" s="183"/>
    </row>
    <row r="173" spans="1:11" ht="15" x14ac:dyDescent="0.25">
      <c r="A173" s="182" t="s">
        <v>361</v>
      </c>
      <c r="B173" s="179" t="s">
        <v>672</v>
      </c>
      <c r="C173" s="159" t="s">
        <v>10</v>
      </c>
      <c r="D173" s="102"/>
      <c r="E173" s="102"/>
      <c r="F173" s="102"/>
      <c r="G173" s="203"/>
      <c r="H173" s="118"/>
      <c r="I173" s="118"/>
      <c r="J173" s="118"/>
      <c r="K173" s="183"/>
    </row>
    <row r="174" spans="1:11" ht="15" x14ac:dyDescent="0.25">
      <c r="A174" s="182" t="s">
        <v>361</v>
      </c>
      <c r="B174" s="179" t="s">
        <v>673</v>
      </c>
      <c r="C174" s="159" t="s">
        <v>10</v>
      </c>
      <c r="D174" s="102"/>
      <c r="E174" s="102"/>
      <c r="F174" s="102"/>
      <c r="G174" s="203"/>
      <c r="H174" s="118"/>
      <c r="I174" s="118"/>
      <c r="J174" s="118"/>
      <c r="K174" s="183"/>
    </row>
    <row r="175" spans="1:11" ht="15" x14ac:dyDescent="0.25">
      <c r="A175" s="181" t="s">
        <v>361</v>
      </c>
      <c r="B175" s="162" t="s">
        <v>674</v>
      </c>
      <c r="C175" s="161" t="s">
        <v>10</v>
      </c>
      <c r="D175" s="122"/>
      <c r="E175" s="122"/>
      <c r="F175" s="122"/>
      <c r="G175" s="202"/>
      <c r="H175" s="136"/>
      <c r="I175" s="136"/>
      <c r="J175" s="136"/>
      <c r="K175" s="180"/>
    </row>
    <row r="176" spans="1:11" ht="15" x14ac:dyDescent="0.25">
      <c r="A176" s="182" t="s">
        <v>361</v>
      </c>
      <c r="B176" s="179" t="s">
        <v>675</v>
      </c>
      <c r="C176" s="159" t="s">
        <v>10</v>
      </c>
      <c r="D176" s="102"/>
      <c r="E176" s="102"/>
      <c r="F176" s="102"/>
      <c r="G176" s="203"/>
      <c r="H176" s="118"/>
      <c r="I176" s="118"/>
      <c r="J176" s="118"/>
      <c r="K176" s="183"/>
    </row>
    <row r="177" spans="1:11" ht="15" x14ac:dyDescent="0.25">
      <c r="A177" s="182" t="s">
        <v>361</v>
      </c>
      <c r="B177" s="179" t="s">
        <v>676</v>
      </c>
      <c r="C177" s="159" t="s">
        <v>10</v>
      </c>
      <c r="D177" s="102"/>
      <c r="E177" s="102"/>
      <c r="F177" s="102"/>
      <c r="G177" s="203"/>
      <c r="H177" s="118"/>
      <c r="I177" s="118"/>
      <c r="J177" s="118"/>
      <c r="K177" s="183"/>
    </row>
    <row r="178" spans="1:11" ht="15" x14ac:dyDescent="0.25">
      <c r="A178" s="182" t="s">
        <v>361</v>
      </c>
      <c r="B178" s="179" t="s">
        <v>677</v>
      </c>
      <c r="C178" s="159" t="s">
        <v>10</v>
      </c>
      <c r="D178" s="102"/>
      <c r="E178" s="102"/>
      <c r="F178" s="102"/>
      <c r="G178" s="203"/>
      <c r="H178" s="118"/>
      <c r="I178" s="118"/>
      <c r="J178" s="118"/>
      <c r="K178" s="183"/>
    </row>
    <row r="179" spans="1:11" ht="15" x14ac:dyDescent="0.25">
      <c r="A179" s="182" t="s">
        <v>361</v>
      </c>
      <c r="B179" s="179" t="s">
        <v>678</v>
      </c>
      <c r="C179" s="159" t="s">
        <v>10</v>
      </c>
      <c r="D179" s="102"/>
      <c r="E179" s="102"/>
      <c r="F179" s="102"/>
      <c r="G179" s="203"/>
      <c r="H179" s="118"/>
      <c r="I179" s="118"/>
      <c r="J179" s="118"/>
      <c r="K179" s="183"/>
    </row>
    <row r="180" spans="1:11" ht="15" x14ac:dyDescent="0.25">
      <c r="A180" s="182" t="s">
        <v>361</v>
      </c>
      <c r="B180" s="179" t="s">
        <v>679</v>
      </c>
      <c r="C180" s="159" t="s">
        <v>10</v>
      </c>
      <c r="D180" s="102"/>
      <c r="E180" s="102"/>
      <c r="F180" s="102"/>
      <c r="G180" s="203"/>
      <c r="H180" s="118"/>
      <c r="I180" s="118"/>
      <c r="J180" s="118"/>
      <c r="K180" s="183"/>
    </row>
    <row r="181" spans="1:11" ht="15" x14ac:dyDescent="0.25">
      <c r="A181" s="181" t="s">
        <v>361</v>
      </c>
      <c r="B181" s="162" t="s">
        <v>680</v>
      </c>
      <c r="C181" s="161" t="s">
        <v>10</v>
      </c>
      <c r="D181" s="122"/>
      <c r="E181" s="122"/>
      <c r="F181" s="122"/>
      <c r="G181" s="202"/>
      <c r="H181" s="136"/>
      <c r="I181" s="136"/>
      <c r="J181" s="136"/>
      <c r="K181" s="180"/>
    </row>
    <row r="182" spans="1:11" ht="15" x14ac:dyDescent="0.25">
      <c r="A182" s="182" t="s">
        <v>361</v>
      </c>
      <c r="B182" s="179" t="s">
        <v>681</v>
      </c>
      <c r="C182" s="159" t="s">
        <v>10</v>
      </c>
      <c r="D182" s="102"/>
      <c r="E182" s="102"/>
      <c r="F182" s="102"/>
      <c r="G182" s="203"/>
      <c r="H182" s="118"/>
      <c r="I182" s="118"/>
      <c r="J182" s="118"/>
      <c r="K182" s="183"/>
    </row>
    <row r="183" spans="1:11" ht="15" x14ac:dyDescent="0.25">
      <c r="A183" s="182" t="s">
        <v>361</v>
      </c>
      <c r="B183" s="179" t="s">
        <v>682</v>
      </c>
      <c r="C183" s="159" t="s">
        <v>10</v>
      </c>
      <c r="D183" s="102"/>
      <c r="E183" s="102"/>
      <c r="F183" s="102"/>
      <c r="G183" s="203"/>
      <c r="H183" s="118"/>
      <c r="I183" s="118"/>
      <c r="J183" s="118"/>
      <c r="K183" s="183"/>
    </row>
    <row r="184" spans="1:11" ht="15" x14ac:dyDescent="0.25">
      <c r="A184" s="181" t="s">
        <v>361</v>
      </c>
      <c r="B184" s="162" t="s">
        <v>683</v>
      </c>
      <c r="C184" s="161" t="s">
        <v>10</v>
      </c>
      <c r="D184" s="122"/>
      <c r="E184" s="122"/>
      <c r="F184" s="122"/>
      <c r="G184" s="202"/>
      <c r="H184" s="136"/>
      <c r="I184" s="136"/>
      <c r="J184" s="136"/>
      <c r="K184" s="180"/>
    </row>
    <row r="185" spans="1:11" ht="15" x14ac:dyDescent="0.25">
      <c r="A185" s="182" t="s">
        <v>361</v>
      </c>
      <c r="B185" s="179" t="s">
        <v>684</v>
      </c>
      <c r="C185" s="159" t="s">
        <v>10</v>
      </c>
      <c r="D185" s="102"/>
      <c r="E185" s="102"/>
      <c r="F185" s="102"/>
      <c r="G185" s="203"/>
      <c r="H185" s="118"/>
      <c r="I185" s="118"/>
      <c r="J185" s="118"/>
      <c r="K185" s="183"/>
    </row>
    <row r="186" spans="1:11" ht="15" x14ac:dyDescent="0.25">
      <c r="A186" s="181" t="s">
        <v>361</v>
      </c>
      <c r="B186" s="162" t="s">
        <v>685</v>
      </c>
      <c r="C186" s="161" t="s">
        <v>10</v>
      </c>
      <c r="D186" s="122"/>
      <c r="E186" s="122"/>
      <c r="F186" s="122"/>
      <c r="G186" s="202"/>
      <c r="H186" s="136"/>
      <c r="I186" s="136"/>
      <c r="J186" s="136"/>
      <c r="K186" s="180"/>
    </row>
    <row r="187" spans="1:11" ht="15" x14ac:dyDescent="0.25">
      <c r="A187" s="182" t="s">
        <v>361</v>
      </c>
      <c r="B187" s="179" t="s">
        <v>686</v>
      </c>
      <c r="C187" s="159" t="s">
        <v>10</v>
      </c>
      <c r="D187" s="102"/>
      <c r="E187" s="102"/>
      <c r="F187" s="102"/>
      <c r="G187" s="203"/>
      <c r="H187" s="118"/>
      <c r="I187" s="118"/>
      <c r="J187" s="118"/>
      <c r="K187" s="183"/>
    </row>
    <row r="188" spans="1:11" ht="15" x14ac:dyDescent="0.25">
      <c r="A188" s="182" t="s">
        <v>361</v>
      </c>
      <c r="B188" s="179" t="s">
        <v>687</v>
      </c>
      <c r="C188" s="159" t="s">
        <v>10</v>
      </c>
      <c r="D188" s="102"/>
      <c r="E188" s="102"/>
      <c r="F188" s="102"/>
      <c r="G188" s="203"/>
      <c r="H188" s="118"/>
      <c r="I188" s="118"/>
      <c r="J188" s="118"/>
      <c r="K188" s="183"/>
    </row>
    <row r="189" spans="1:11" ht="15" x14ac:dyDescent="0.25">
      <c r="A189" s="181" t="s">
        <v>361</v>
      </c>
      <c r="B189" s="162" t="s">
        <v>688</v>
      </c>
      <c r="C189" s="161" t="s">
        <v>10</v>
      </c>
      <c r="D189" s="122"/>
      <c r="E189" s="122"/>
      <c r="F189" s="122"/>
      <c r="G189" s="202"/>
      <c r="H189" s="136"/>
      <c r="I189" s="136"/>
      <c r="J189" s="136"/>
      <c r="K189" s="180"/>
    </row>
    <row r="190" spans="1:11" ht="15" x14ac:dyDescent="0.25">
      <c r="A190" s="182" t="s">
        <v>361</v>
      </c>
      <c r="B190" s="179" t="s">
        <v>689</v>
      </c>
      <c r="C190" s="159" t="s">
        <v>10</v>
      </c>
      <c r="D190" s="102"/>
      <c r="E190" s="102"/>
      <c r="F190" s="102"/>
      <c r="G190" s="203"/>
      <c r="H190" s="118"/>
      <c r="I190" s="118"/>
      <c r="J190" s="118"/>
      <c r="K190" s="183"/>
    </row>
    <row r="191" spans="1:11" ht="15" x14ac:dyDescent="0.25">
      <c r="A191" s="182" t="s">
        <v>361</v>
      </c>
      <c r="B191" s="179" t="s">
        <v>690</v>
      </c>
      <c r="C191" s="159" t="s">
        <v>10</v>
      </c>
      <c r="D191" s="102"/>
      <c r="E191" s="102"/>
      <c r="F191" s="102"/>
      <c r="G191" s="203"/>
      <c r="H191" s="118"/>
      <c r="I191" s="118"/>
      <c r="J191" s="118"/>
      <c r="K191" s="183"/>
    </row>
    <row r="192" spans="1:11" ht="15" x14ac:dyDescent="0.25">
      <c r="A192" s="182" t="s">
        <v>361</v>
      </c>
      <c r="B192" s="179" t="s">
        <v>691</v>
      </c>
      <c r="C192" s="159" t="s">
        <v>10</v>
      </c>
      <c r="D192" s="102"/>
      <c r="E192" s="102"/>
      <c r="F192" s="102"/>
      <c r="G192" s="203"/>
      <c r="H192" s="118"/>
      <c r="I192" s="118"/>
      <c r="J192" s="118"/>
      <c r="K192" s="183"/>
    </row>
    <row r="193" spans="1:11" ht="15" x14ac:dyDescent="0.25">
      <c r="A193" s="182" t="s">
        <v>361</v>
      </c>
      <c r="B193" s="179" t="s">
        <v>692</v>
      </c>
      <c r="C193" s="159" t="s">
        <v>10</v>
      </c>
      <c r="D193" s="102"/>
      <c r="E193" s="102"/>
      <c r="F193" s="102"/>
      <c r="G193" s="203"/>
      <c r="H193" s="118"/>
      <c r="I193" s="118"/>
      <c r="J193" s="118"/>
      <c r="K193" s="183"/>
    </row>
    <row r="194" spans="1:11" ht="15" x14ac:dyDescent="0.25">
      <c r="A194" s="181" t="s">
        <v>361</v>
      </c>
      <c r="B194" s="162" t="s">
        <v>693</v>
      </c>
      <c r="C194" s="161" t="s">
        <v>10</v>
      </c>
      <c r="D194" s="122"/>
      <c r="E194" s="122"/>
      <c r="F194" s="122"/>
      <c r="G194" s="202"/>
      <c r="H194" s="136"/>
      <c r="I194" s="136"/>
      <c r="J194" s="136"/>
      <c r="K194" s="180"/>
    </row>
    <row r="195" spans="1:11" ht="15" x14ac:dyDescent="0.25">
      <c r="A195" s="182" t="s">
        <v>361</v>
      </c>
      <c r="B195" s="179" t="s">
        <v>694</v>
      </c>
      <c r="C195" s="159" t="s">
        <v>10</v>
      </c>
      <c r="D195" s="102"/>
      <c r="E195" s="102"/>
      <c r="F195" s="102"/>
      <c r="G195" s="203"/>
      <c r="H195" s="118"/>
      <c r="I195" s="118"/>
      <c r="J195" s="118"/>
      <c r="K195" s="183"/>
    </row>
    <row r="196" spans="1:11" ht="15" x14ac:dyDescent="0.25">
      <c r="A196" s="182" t="s">
        <v>361</v>
      </c>
      <c r="B196" s="179" t="s">
        <v>695</v>
      </c>
      <c r="C196" s="159" t="s">
        <v>10</v>
      </c>
      <c r="D196" s="102"/>
      <c r="E196" s="102"/>
      <c r="F196" s="102"/>
      <c r="G196" s="203"/>
      <c r="H196" s="118"/>
      <c r="I196" s="118"/>
      <c r="J196" s="118"/>
      <c r="K196" s="183"/>
    </row>
    <row r="197" spans="1:11" ht="15" x14ac:dyDescent="0.25">
      <c r="A197" s="182" t="s">
        <v>361</v>
      </c>
      <c r="B197" s="179" t="s">
        <v>696</v>
      </c>
      <c r="C197" s="159" t="s">
        <v>10</v>
      </c>
      <c r="D197" s="102"/>
      <c r="E197" s="102"/>
      <c r="F197" s="102"/>
      <c r="G197" s="203"/>
      <c r="H197" s="118"/>
      <c r="I197" s="118"/>
      <c r="J197" s="118"/>
      <c r="K197" s="183"/>
    </row>
    <row r="198" spans="1:11" ht="15" x14ac:dyDescent="0.25">
      <c r="A198" s="182" t="s">
        <v>361</v>
      </c>
      <c r="B198" s="179" t="s">
        <v>697</v>
      </c>
      <c r="C198" s="159" t="s">
        <v>10</v>
      </c>
      <c r="D198" s="102"/>
      <c r="E198" s="102"/>
      <c r="F198" s="102"/>
      <c r="G198" s="203"/>
      <c r="H198" s="118"/>
      <c r="I198" s="118"/>
      <c r="J198" s="118"/>
      <c r="K198" s="183"/>
    </row>
    <row r="199" spans="1:11" ht="15" x14ac:dyDescent="0.25">
      <c r="A199" s="182" t="s">
        <v>361</v>
      </c>
      <c r="B199" s="179" t="s">
        <v>698</v>
      </c>
      <c r="C199" s="159" t="s">
        <v>10</v>
      </c>
      <c r="D199" s="102"/>
      <c r="E199" s="102"/>
      <c r="F199" s="102"/>
      <c r="G199" s="203"/>
      <c r="H199" s="118"/>
      <c r="I199" s="118"/>
      <c r="J199" s="118"/>
      <c r="K199" s="183"/>
    </row>
    <row r="200" spans="1:11" ht="15" x14ac:dyDescent="0.25">
      <c r="A200" s="181" t="s">
        <v>361</v>
      </c>
      <c r="B200" s="162" t="s">
        <v>699</v>
      </c>
      <c r="C200" s="161" t="s">
        <v>10</v>
      </c>
      <c r="D200" s="122"/>
      <c r="E200" s="122"/>
      <c r="F200" s="122"/>
      <c r="G200" s="202"/>
      <c r="H200" s="136"/>
      <c r="I200" s="136"/>
      <c r="J200" s="136"/>
      <c r="K200" s="180"/>
    </row>
    <row r="201" spans="1:11" ht="15" x14ac:dyDescent="0.25">
      <c r="A201" s="182" t="s">
        <v>361</v>
      </c>
      <c r="B201" s="179" t="s">
        <v>700</v>
      </c>
      <c r="C201" s="159" t="s">
        <v>0</v>
      </c>
      <c r="D201" s="118" t="str">
        <f>D152</f>
        <v>Synthetic Fuels - FT-PtL (Fischer-Tropsch Power-to-Liquid) MEA (amine-based shrubbing) - ORG</v>
      </c>
      <c r="E201" s="118" t="str">
        <f>E152</f>
        <v>Synthetic Fuels - FT-PtL (Fischer-Tropsch Power-to-Liquid) Selexol - ORG</v>
      </c>
      <c r="F201" s="102"/>
      <c r="G201" s="203"/>
      <c r="H201" s="118" t="str">
        <f>H152</f>
        <v>Share_CONV_PtL1</v>
      </c>
      <c r="I201" s="118" t="str">
        <f>I152</f>
        <v>Share_CONV_PtL2</v>
      </c>
      <c r="J201" s="118"/>
      <c r="K201" s="183"/>
    </row>
    <row r="202" spans="1:11" ht="15" x14ac:dyDescent="0.25">
      <c r="A202" s="182" t="s">
        <v>390</v>
      </c>
      <c r="B202" s="179" t="s">
        <v>701</v>
      </c>
      <c r="C202" s="159" t="s">
        <v>0</v>
      </c>
      <c r="D202" s="102" t="str">
        <f>'S1_Product systems'!B246</f>
        <v>synthetic gas factory construction including DAC | synthetic gas factory | cut-off, U - ORG</v>
      </c>
      <c r="E202" s="102"/>
      <c r="F202" s="102"/>
      <c r="G202" s="203"/>
      <c r="H202" s="118"/>
      <c r="I202" s="118"/>
      <c r="J202" s="118"/>
      <c r="K202" s="183"/>
    </row>
    <row r="203" spans="1:11" ht="15" x14ac:dyDescent="0.25">
      <c r="A203" s="182" t="s">
        <v>361</v>
      </c>
      <c r="B203" s="179" t="s">
        <v>702</v>
      </c>
      <c r="C203" s="159" t="s">
        <v>0</v>
      </c>
      <c r="D203" s="102" t="str">
        <f>'S1_Product systems'!B243</f>
        <v>Bau Elektrolyse - ORG</v>
      </c>
      <c r="E203" s="102"/>
      <c r="F203" s="102"/>
      <c r="G203" s="203"/>
      <c r="H203" s="118"/>
      <c r="I203" s="118"/>
      <c r="J203" s="118"/>
      <c r="K203" s="183"/>
    </row>
    <row r="204" spans="1:11" ht="15" x14ac:dyDescent="0.25">
      <c r="A204" s="182" t="s">
        <v>361</v>
      </c>
      <c r="B204" s="179" t="s">
        <v>703</v>
      </c>
      <c r="C204" s="159" t="s">
        <v>0</v>
      </c>
      <c r="D204" s="102" t="str">
        <f>'S1_Product systems'!B43</f>
        <v>wind turbine construction, 2 MW, offshore | wind turbine, 2 MW , offshore | cut-off, U - NCP</v>
      </c>
      <c r="E204" s="102"/>
      <c r="F204" s="102"/>
      <c r="G204" s="203"/>
      <c r="H204" s="118"/>
      <c r="I204" s="118"/>
      <c r="J204" s="118"/>
      <c r="K204" s="183"/>
    </row>
    <row r="205" spans="1:11" ht="15" x14ac:dyDescent="0.25">
      <c r="A205" s="182" t="s">
        <v>361</v>
      </c>
      <c r="B205" s="179" t="s">
        <v>704</v>
      </c>
      <c r="C205" s="159" t="s">
        <v>0</v>
      </c>
      <c r="D205" s="102" t="str">
        <f>'S1_Product systems'!B40</f>
        <v>wind turbine construction, 4.5MW, onshore | wind turbine, 4.5MW, onshore | cut-off, U - ORG</v>
      </c>
      <c r="E205" s="102"/>
      <c r="F205" s="102"/>
      <c r="G205" s="203"/>
      <c r="H205" s="118"/>
      <c r="I205" s="118"/>
      <c r="J205" s="118"/>
      <c r="K205" s="183"/>
    </row>
    <row r="206" spans="1:11" ht="15" x14ac:dyDescent="0.25">
      <c r="A206" s="182" t="s">
        <v>361</v>
      </c>
      <c r="B206" s="179" t="s">
        <v>705</v>
      </c>
      <c r="C206" s="159" t="s">
        <v>0</v>
      </c>
      <c r="D206" s="102" t="str">
        <f>D39</f>
        <v>1.3 MWp open ground installation, single-Si, panel, on open ground/p/DE/I - ORG</v>
      </c>
      <c r="E206" s="102" t="str">
        <f>E39</f>
        <v>1.3 MWp open ground installation, multi-Si, panel, on open ground/p/DE/I - ORG</v>
      </c>
      <c r="F206" s="102" t="str">
        <f>F39</f>
        <v>1.3 MWp open ground installation, CdTe, panel, on open ground/p/DE/I - ORG</v>
      </c>
      <c r="G206" s="203"/>
      <c r="H206" s="102" t="str">
        <f>H39</f>
        <v>Share_PP_PV_power_station1</v>
      </c>
      <c r="I206" s="102" t="str">
        <f>I39</f>
        <v>Share_PP_PV_power_station2</v>
      </c>
      <c r="J206" s="102" t="str">
        <f>J39</f>
        <v>Share_PP_PV_power_station3</v>
      </c>
      <c r="K206" s="183"/>
    </row>
    <row r="207" spans="1:11" ht="15" x14ac:dyDescent="0.25">
      <c r="A207" s="181" t="s">
        <v>361</v>
      </c>
      <c r="B207" s="162" t="s">
        <v>706</v>
      </c>
      <c r="C207" s="161" t="s">
        <v>0</v>
      </c>
      <c r="D207" s="122" t="str">
        <f>'S1_Product systems'!B73</f>
        <v>Concentrated solar power tower plant construction 20 MW (v3.5) - ORG</v>
      </c>
      <c r="E207" s="122" t="str">
        <f>'S1_Product systems'!B76</f>
        <v>Concentrated solar power trough plant construction 50 MW (v3.5) - ORG</v>
      </c>
      <c r="F207" s="122"/>
      <c r="G207" s="202"/>
      <c r="H207" s="136" t="s">
        <v>707</v>
      </c>
      <c r="I207" s="136" t="s">
        <v>708</v>
      </c>
      <c r="J207" s="136"/>
      <c r="K207" s="180"/>
    </row>
    <row r="208" spans="1:11" ht="15" x14ac:dyDescent="0.25">
      <c r="A208" s="182" t="s">
        <v>361</v>
      </c>
      <c r="B208" s="179" t="s">
        <v>709</v>
      </c>
      <c r="C208" s="159" t="s">
        <v>0</v>
      </c>
      <c r="D208" s="102" t="str">
        <f>'S1_Product systems'!B40</f>
        <v>wind turbine construction, 4.5MW, onshore | wind turbine, 4.5MW, onshore | cut-off, U - ORG</v>
      </c>
      <c r="E208" s="102"/>
      <c r="F208" s="102"/>
      <c r="G208" s="203"/>
      <c r="H208" s="118"/>
      <c r="I208" s="118"/>
      <c r="J208" s="118"/>
      <c r="K208" s="183"/>
    </row>
    <row r="209" spans="1:11" ht="15" x14ac:dyDescent="0.25">
      <c r="A209" s="182" t="s">
        <v>361</v>
      </c>
      <c r="B209" s="179" t="s">
        <v>710</v>
      </c>
      <c r="C209" s="159" t="s">
        <v>0</v>
      </c>
      <c r="D209" s="102" t="str">
        <f>'S1_Product systems'!B43</f>
        <v>wind turbine construction, 2 MW, offshore | wind turbine, 2 MW , offshore | cut-off, U - NCP</v>
      </c>
      <c r="E209" s="102"/>
      <c r="F209" s="102"/>
      <c r="G209" s="203"/>
      <c r="H209" s="118"/>
      <c r="I209" s="118"/>
      <c r="J209" s="118"/>
      <c r="K209" s="183"/>
    </row>
    <row r="210" spans="1:11" ht="15" x14ac:dyDescent="0.25">
      <c r="A210" s="182" t="s">
        <v>361</v>
      </c>
      <c r="B210" s="179" t="s">
        <v>711</v>
      </c>
      <c r="C210" s="159" t="s">
        <v>0</v>
      </c>
      <c r="D210" s="102" t="str">
        <f>D206</f>
        <v>1.3 MWp open ground installation, single-Si, panel, on open ground/p/DE/I - ORG</v>
      </c>
      <c r="E210" s="102" t="str">
        <f>E206</f>
        <v>1.3 MWp open ground installation, multi-Si, panel, on open ground/p/DE/I - ORG</v>
      </c>
      <c r="F210" s="102" t="str">
        <f>F206</f>
        <v>1.3 MWp open ground installation, CdTe, panel, on open ground/p/DE/I - ORG</v>
      </c>
      <c r="G210" s="203"/>
      <c r="H210" s="102" t="str">
        <f>H206</f>
        <v>Share_PP_PV_power_station1</v>
      </c>
      <c r="I210" s="102" t="str">
        <f>I206</f>
        <v>Share_PP_PV_power_station2</v>
      </c>
      <c r="J210" s="102" t="str">
        <f>J206</f>
        <v>Share_PP_PV_power_station3</v>
      </c>
      <c r="K210" s="183"/>
    </row>
    <row r="211" spans="1:11" ht="15.75" thickBot="1" x14ac:dyDescent="0.3">
      <c r="A211" s="171" t="s">
        <v>361</v>
      </c>
      <c r="B211" s="163" t="s">
        <v>712</v>
      </c>
      <c r="C211" s="164" t="s">
        <v>0</v>
      </c>
      <c r="D211" s="132" t="str">
        <f>'S1_Product systems'!B73</f>
        <v>Concentrated solar power tower plant construction 20 MW (v3.5) - ORG</v>
      </c>
      <c r="E211" s="132" t="str">
        <f>'S1_Product systems'!B76</f>
        <v>Concentrated solar power trough plant construction 50 MW (v3.5) - ORG</v>
      </c>
      <c r="F211" s="132"/>
      <c r="G211" s="196"/>
      <c r="H211" s="144" t="s">
        <v>713</v>
      </c>
      <c r="I211" s="144" t="s">
        <v>714</v>
      </c>
      <c r="J211" s="144"/>
      <c r="K211" s="170"/>
    </row>
    <row r="212" spans="1:11" ht="15.75" thickTop="1" x14ac:dyDescent="0.25">
      <c r="A212" s="184" t="s">
        <v>371</v>
      </c>
      <c r="B212" s="158" t="s">
        <v>715</v>
      </c>
      <c r="C212" s="159" t="s">
        <v>129</v>
      </c>
      <c r="D212" s="195"/>
      <c r="E212" s="118"/>
      <c r="F212" s="118"/>
      <c r="G212" s="166"/>
      <c r="H212" s="118"/>
      <c r="I212" s="118"/>
      <c r="J212" s="118"/>
      <c r="K212" s="183"/>
    </row>
    <row r="213" spans="1:11" ht="15" x14ac:dyDescent="0.25">
      <c r="A213" s="182" t="s">
        <v>371</v>
      </c>
      <c r="B213" s="158" t="s">
        <v>716</v>
      </c>
      <c r="C213" s="159" t="s">
        <v>129</v>
      </c>
      <c r="D213" s="195"/>
      <c r="E213" s="118"/>
      <c r="F213" s="118"/>
      <c r="G213" s="166"/>
      <c r="H213" s="118"/>
      <c r="I213" s="118"/>
      <c r="J213" s="118"/>
      <c r="K213" s="183"/>
    </row>
    <row r="214" spans="1:11" ht="15" x14ac:dyDescent="0.25">
      <c r="A214" s="182" t="s">
        <v>371</v>
      </c>
      <c r="B214" s="165" t="s">
        <v>377</v>
      </c>
      <c r="C214" s="159" t="s">
        <v>129</v>
      </c>
      <c r="D214" s="195" t="str">
        <f>'S1_Product systems'!B36</f>
        <v>Kraftwerk (Dampfturbine mit 20 MWel), Waldrestholzhackschnitzel, ab Anlage - NC - NF</v>
      </c>
      <c r="E214" s="118"/>
      <c r="F214" s="118"/>
      <c r="G214" s="166"/>
      <c r="H214" s="118"/>
      <c r="I214" s="118"/>
      <c r="J214" s="118"/>
      <c r="K214" s="183"/>
    </row>
    <row r="215" spans="1:11" ht="15" x14ac:dyDescent="0.25">
      <c r="A215" s="182" t="s">
        <v>371</v>
      </c>
      <c r="B215" s="158" t="s">
        <v>717</v>
      </c>
      <c r="C215" s="159" t="s">
        <v>129</v>
      </c>
      <c r="D215" s="195"/>
      <c r="E215" s="118"/>
      <c r="F215" s="118"/>
      <c r="G215" s="166"/>
      <c r="H215" s="118" t="s">
        <v>718</v>
      </c>
      <c r="I215" s="118" t="s">
        <v>719</v>
      </c>
      <c r="J215" s="118" t="s">
        <v>720</v>
      </c>
      <c r="K215" s="183"/>
    </row>
    <row r="216" spans="1:11" ht="15" x14ac:dyDescent="0.25">
      <c r="A216" s="182" t="s">
        <v>371</v>
      </c>
      <c r="B216" s="158" t="s">
        <v>721</v>
      </c>
      <c r="C216" s="159" t="s">
        <v>129</v>
      </c>
      <c r="D216" s="118" t="str">
        <f>'S1_Product systems'!B28</f>
        <v>electricity production, natural gas, combined cycle power plant | electricity, high voltage | cut-off, U - NC</v>
      </c>
      <c r="E216" s="118" t="str">
        <f>'S1_Product systems'!B29</f>
        <v>electricity production, natural gas, combined cycle power plant | electricity, high voltage | cut-off, U - NC - NF</v>
      </c>
      <c r="F216" s="118" t="str">
        <f>'S1_Product systems'!B30</f>
        <v>electricity production, natural gas, combined cycle power plant | electricity, high voltage | cut-off, U - NC - NF - DEF</v>
      </c>
      <c r="G216" s="166"/>
      <c r="H216" s="118" t="s">
        <v>722</v>
      </c>
      <c r="I216" s="118" t="s">
        <v>723</v>
      </c>
      <c r="J216" s="118" t="s">
        <v>724</v>
      </c>
      <c r="K216" s="183"/>
    </row>
    <row r="217" spans="1:11" ht="15" x14ac:dyDescent="0.25">
      <c r="A217" s="182" t="s">
        <v>371</v>
      </c>
      <c r="B217" s="158" t="s">
        <v>725</v>
      </c>
      <c r="C217" s="159" t="s">
        <v>129</v>
      </c>
      <c r="D217" s="118" t="str">
        <f>'S1_Product systems'!B23</f>
        <v>electricity production, natural gas, 10MW | electricity, high voltage | cut-off, U - NC</v>
      </c>
      <c r="E217" s="118" t="str">
        <f>'S1_Product systems'!B24</f>
        <v>electricity production, natural gas, 10MW | electricity, high voltage | cut-off, U -  NC - NF</v>
      </c>
      <c r="F217" s="118" t="str">
        <f>'S1_Product systems'!B25</f>
        <v>electricity production, natural gas, 10MW | electricity, high voltage | cut-off, U - NC - NF - DEF</v>
      </c>
      <c r="G217" s="166"/>
      <c r="H217" s="118" t="s">
        <v>726</v>
      </c>
      <c r="I217" s="118" t="s">
        <v>727</v>
      </c>
      <c r="J217" s="118" t="s">
        <v>728</v>
      </c>
      <c r="K217" s="183"/>
    </row>
    <row r="218" spans="1:11" ht="15" x14ac:dyDescent="0.25">
      <c r="A218" s="182" t="s">
        <v>371</v>
      </c>
      <c r="B218" s="158" t="s">
        <v>376</v>
      </c>
      <c r="C218" s="159" t="s">
        <v>129</v>
      </c>
      <c r="D218" s="118" t="str">
        <f>'S1_Product systems'!B63</f>
        <v>electricity production, deep geothermal | electricity, high voltage | cut-off, U  - NC</v>
      </c>
      <c r="E218" s="118"/>
      <c r="F218" s="118"/>
      <c r="G218" s="166"/>
      <c r="H218" s="118"/>
      <c r="I218" s="118"/>
      <c r="J218" s="118"/>
      <c r="K218" s="183"/>
    </row>
    <row r="219" spans="1:11" ht="15" x14ac:dyDescent="0.25">
      <c r="A219" s="182" t="s">
        <v>371</v>
      </c>
      <c r="B219" s="158" t="s">
        <v>729</v>
      </c>
      <c r="C219" s="159" t="s">
        <v>129</v>
      </c>
      <c r="D219" s="195"/>
      <c r="E219" s="118"/>
      <c r="F219" s="118"/>
      <c r="G219" s="166"/>
      <c r="H219" s="118"/>
      <c r="I219" s="118"/>
      <c r="J219" s="118"/>
      <c r="K219" s="183"/>
    </row>
    <row r="220" spans="1:11" ht="15" x14ac:dyDescent="0.25">
      <c r="A220" s="182" t="s">
        <v>371</v>
      </c>
      <c r="B220" s="158" t="s">
        <v>730</v>
      </c>
      <c r="C220" s="159" t="s">
        <v>129</v>
      </c>
      <c r="D220" s="118" t="str">
        <f>'S1_Product systems'!B15</f>
        <v>electricity production, hard coal | electricity, high voltage | cut-off, U - NC</v>
      </c>
      <c r="E220" s="118"/>
      <c r="F220" s="118"/>
      <c r="G220" s="166"/>
      <c r="H220" s="118"/>
      <c r="I220" s="118"/>
      <c r="J220" s="118"/>
      <c r="K220" s="183"/>
    </row>
    <row r="221" spans="1:11" ht="15" x14ac:dyDescent="0.25">
      <c r="A221" s="182" t="s">
        <v>371</v>
      </c>
      <c r="B221" s="158" t="s">
        <v>731</v>
      </c>
      <c r="C221" s="159" t="s">
        <v>129</v>
      </c>
      <c r="D221" s="118" t="str">
        <f>'S1_Product systems'!B69</f>
        <v>electricity production, hydro, run-of-river | electricity, high voltage | cut-off, U - NC</v>
      </c>
      <c r="E221" s="118"/>
      <c r="F221" s="118"/>
      <c r="G221" s="166"/>
      <c r="H221" s="118"/>
      <c r="I221" s="118"/>
      <c r="J221" s="118"/>
      <c r="K221" s="183"/>
    </row>
    <row r="222" spans="1:11" ht="15" x14ac:dyDescent="0.25">
      <c r="A222" s="182" t="s">
        <v>371</v>
      </c>
      <c r="B222" s="158" t="s">
        <v>375</v>
      </c>
      <c r="C222" s="159" t="s">
        <v>129</v>
      </c>
      <c r="D222" s="118" t="str">
        <f>'S1_Product systems'!B66</f>
        <v>electricity production, hydro, reservoir, non-alpine region | electricity, high voltage | cut-off, U - NC</v>
      </c>
      <c r="E222" s="118"/>
      <c r="F222" s="118"/>
      <c r="G222" s="166"/>
      <c r="H222" s="118"/>
      <c r="I222" s="118"/>
      <c r="J222" s="118"/>
      <c r="K222" s="183"/>
    </row>
    <row r="223" spans="1:11" ht="15" x14ac:dyDescent="0.25">
      <c r="A223" s="182" t="s">
        <v>371</v>
      </c>
      <c r="B223" s="158" t="s">
        <v>374</v>
      </c>
      <c r="C223" s="159" t="s">
        <v>129</v>
      </c>
      <c r="D223" s="118" t="str">
        <f>'S1_Product systems'!B69</f>
        <v>electricity production, hydro, run-of-river | electricity, high voltage | cut-off, U - NC</v>
      </c>
      <c r="E223" s="118"/>
      <c r="F223" s="118"/>
      <c r="G223" s="166"/>
      <c r="H223" s="118"/>
      <c r="I223" s="118"/>
      <c r="J223" s="118"/>
      <c r="K223" s="183"/>
    </row>
    <row r="224" spans="1:11" ht="15" x14ac:dyDescent="0.25">
      <c r="A224" s="182" t="s">
        <v>371</v>
      </c>
      <c r="B224" s="158" t="s">
        <v>732</v>
      </c>
      <c r="C224" s="159" t="s">
        <v>129</v>
      </c>
      <c r="D224" s="195"/>
      <c r="E224" s="118"/>
      <c r="F224" s="118"/>
      <c r="G224" s="166"/>
      <c r="H224" s="118"/>
      <c r="I224" s="118"/>
      <c r="J224" s="118"/>
      <c r="K224" s="183"/>
    </row>
    <row r="225" spans="1:11" ht="15" x14ac:dyDescent="0.25">
      <c r="A225" s="182" t="s">
        <v>371</v>
      </c>
      <c r="B225" s="158" t="s">
        <v>733</v>
      </c>
      <c r="C225" s="159" t="s">
        <v>129</v>
      </c>
      <c r="D225" s="195"/>
      <c r="E225" s="118"/>
      <c r="F225" s="118"/>
      <c r="G225" s="166"/>
      <c r="H225" s="118"/>
      <c r="I225" s="118"/>
      <c r="J225" s="118"/>
      <c r="K225" s="183"/>
    </row>
    <row r="226" spans="1:11" ht="15" x14ac:dyDescent="0.25">
      <c r="A226" s="182" t="s">
        <v>371</v>
      </c>
      <c r="B226" s="158" t="s">
        <v>734</v>
      </c>
      <c r="C226" s="159" t="s">
        <v>129</v>
      </c>
      <c r="D226" s="118" t="str">
        <f>'S1_Product systems'!B12</f>
        <v>electricity production, lignite | electricity, high voltage | cut-off, U -  NC</v>
      </c>
      <c r="E226" s="118"/>
      <c r="F226" s="118"/>
      <c r="G226" s="166"/>
      <c r="H226" s="118"/>
      <c r="I226" s="118"/>
      <c r="J226" s="118"/>
      <c r="K226" s="183"/>
    </row>
    <row r="227" spans="1:11" ht="15" x14ac:dyDescent="0.25">
      <c r="A227" s="182" t="s">
        <v>371</v>
      </c>
      <c r="B227" s="158" t="s">
        <v>379</v>
      </c>
      <c r="C227" s="159" t="s">
        <v>129</v>
      </c>
      <c r="D227" s="195" t="str">
        <f>'S1_Product systems'!B6</f>
        <v>electricity production, nuclear, pressure water reactor | electricity, high voltage | cut-off, U - NC</v>
      </c>
      <c r="E227" s="118"/>
      <c r="F227" s="118"/>
      <c r="G227" s="166"/>
      <c r="H227" s="118"/>
      <c r="I227" s="118"/>
      <c r="J227" s="118"/>
      <c r="K227" s="183"/>
    </row>
    <row r="228" spans="1:11" ht="15" x14ac:dyDescent="0.25">
      <c r="A228" s="182" t="s">
        <v>371</v>
      </c>
      <c r="B228" s="158" t="s">
        <v>380</v>
      </c>
      <c r="C228" s="159" t="s">
        <v>129</v>
      </c>
      <c r="D228" s="195"/>
      <c r="E228" s="118"/>
      <c r="F228" s="118"/>
      <c r="G228" s="166"/>
      <c r="H228" s="118"/>
      <c r="I228" s="118"/>
      <c r="J228" s="118"/>
      <c r="K228" s="183"/>
    </row>
    <row r="229" spans="1:11" ht="15" x14ac:dyDescent="0.25">
      <c r="A229" s="182" t="s">
        <v>371</v>
      </c>
      <c r="B229" s="158" t="s">
        <v>378</v>
      </c>
      <c r="C229" s="159" t="s">
        <v>129</v>
      </c>
      <c r="D229" s="195" t="str">
        <f>'S1_Product systems'!B33</f>
        <v>electricity production, oil | electricity, high voltage | cut-off, U - NC</v>
      </c>
      <c r="E229" s="118"/>
      <c r="F229" s="118"/>
      <c r="G229" s="166"/>
      <c r="H229" s="118"/>
      <c r="I229" s="118"/>
      <c r="J229" s="118"/>
      <c r="K229" s="183"/>
    </row>
    <row r="230" spans="1:11" ht="15" x14ac:dyDescent="0.25">
      <c r="A230" s="182" t="s">
        <v>371</v>
      </c>
      <c r="B230" s="158" t="s">
        <v>735</v>
      </c>
      <c r="C230" s="159" t="s">
        <v>129</v>
      </c>
      <c r="D230" s="118" t="str">
        <f>'S1_Product systems'!B45</f>
        <v>electricity production, photovoltaic, 3kWp slanted-roof installation, single-Si, panel, mounted | electricity, low voltage | cut-off, U - NC</v>
      </c>
      <c r="E230" s="118" t="str">
        <f>'S1_Product systems'!B48</f>
        <v>electricity production, photovoltaic, 3kWp slanted-roof installation, multi-Si, panel, mounted | electricity, low voltage | cut-off, U - NC</v>
      </c>
      <c r="F230" s="118" t="str">
        <f>'S1_Product systems'!B51</f>
        <v>electricity production, photovoltaic, 3kWp slanted-roof installation, CIS, panel, mounted | electricity, low voltage | cut-off, U - NC</v>
      </c>
      <c r="G230" s="166"/>
      <c r="H230" s="118" t="str">
        <f t="shared" ref="H230:J231" si="0">H38</f>
        <v>Share_PP_PV_buildings1</v>
      </c>
      <c r="I230" s="118" t="str">
        <f t="shared" si="0"/>
        <v>Share_PP_PV_buildings2</v>
      </c>
      <c r="J230" s="118" t="str">
        <f t="shared" si="0"/>
        <v>Share_PP_PV_buildings3</v>
      </c>
      <c r="K230" s="183"/>
    </row>
    <row r="231" spans="1:11" ht="15" x14ac:dyDescent="0.25">
      <c r="A231" s="182" t="s">
        <v>371</v>
      </c>
      <c r="B231" s="158" t="s">
        <v>736</v>
      </c>
      <c r="C231" s="159" t="s">
        <v>129</v>
      </c>
      <c r="D231" s="118" t="str">
        <f>'S1_Product systems'!B57</f>
        <v>electricity production, photovoltaic, 570kWp open ground installation, multi-Si | electricity, low voltage | cut-off, U - NC</v>
      </c>
      <c r="E231" s="118" t="str">
        <f>'S1_Product systems'!B60</f>
        <v>electricity production, photovoltaic, 570kWp open ground installation, multi-Si | electricity, low voltage | cut-off, U - NC</v>
      </c>
      <c r="F231" s="118" t="str">
        <f>'S1_Product systems'!B54</f>
        <v>electricity production, photovoltaic, 570kWp open ground installation, multi-Si | electricity, low voltage | cut-off, U - NC</v>
      </c>
      <c r="G231" s="166"/>
      <c r="H231" s="118" t="str">
        <f t="shared" si="0"/>
        <v>Share_PP_PV_power_station1</v>
      </c>
      <c r="I231" s="118" t="str">
        <f t="shared" si="0"/>
        <v>Share_PP_PV_power_station2</v>
      </c>
      <c r="J231" s="118" t="str">
        <f t="shared" si="0"/>
        <v>Share_PP_PV_power_station3</v>
      </c>
      <c r="K231" s="183"/>
    </row>
    <row r="232" spans="1:11" ht="15" x14ac:dyDescent="0.25">
      <c r="A232" s="182" t="s">
        <v>371</v>
      </c>
      <c r="B232" s="158" t="s">
        <v>737</v>
      </c>
      <c r="C232" s="159" t="s">
        <v>129</v>
      </c>
      <c r="D232" s="195"/>
      <c r="E232" s="118"/>
      <c r="F232" s="118"/>
      <c r="G232" s="166"/>
      <c r="H232" s="118"/>
      <c r="I232" s="118"/>
      <c r="J232" s="118"/>
      <c r="K232" s="183"/>
    </row>
    <row r="233" spans="1:11" ht="15" x14ac:dyDescent="0.25">
      <c r="A233" s="182" t="s">
        <v>371</v>
      </c>
      <c r="B233" s="158" t="s">
        <v>373</v>
      </c>
      <c r="C233" s="159" t="s">
        <v>129</v>
      </c>
      <c r="D233" s="118" t="str">
        <f>'S1_Product systems'!B42</f>
        <v>electricity production, wind, 1-3MW turbine, offshore | electricity, high voltage | cut-off, U - NC</v>
      </c>
      <c r="E233" s="118"/>
      <c r="F233" s="118"/>
      <c r="G233" s="166"/>
      <c r="H233" s="118"/>
      <c r="I233" s="118"/>
      <c r="J233" s="118"/>
      <c r="K233" s="183"/>
    </row>
    <row r="234" spans="1:11" ht="15" x14ac:dyDescent="0.25">
      <c r="A234" s="181" t="s">
        <v>371</v>
      </c>
      <c r="B234" s="160" t="s">
        <v>372</v>
      </c>
      <c r="C234" s="161" t="s">
        <v>129</v>
      </c>
      <c r="D234" s="136" t="str">
        <f>'S1_Product systems'!B39</f>
        <v>electricity production, wind, &gt;3MW turbine, onshore | electricity, high voltage | cut-off, U - NC</v>
      </c>
      <c r="E234" s="136"/>
      <c r="F234" s="136"/>
      <c r="G234" s="201"/>
      <c r="H234" s="136"/>
      <c r="I234" s="136"/>
      <c r="J234" s="136"/>
      <c r="K234" s="180"/>
    </row>
    <row r="235" spans="1:11" ht="15" x14ac:dyDescent="0.25">
      <c r="A235" s="182" t="s">
        <v>371</v>
      </c>
      <c r="B235" s="158" t="s">
        <v>738</v>
      </c>
      <c r="C235" s="159" t="s">
        <v>129</v>
      </c>
      <c r="D235" s="195"/>
      <c r="E235" s="118"/>
      <c r="F235" s="118"/>
      <c r="G235" s="166"/>
      <c r="H235" s="118"/>
      <c r="I235" s="118"/>
      <c r="J235" s="118"/>
      <c r="K235" s="183"/>
    </row>
    <row r="236" spans="1:11" ht="15" x14ac:dyDescent="0.25">
      <c r="A236" s="182" t="s">
        <v>371</v>
      </c>
      <c r="B236" s="158" t="s">
        <v>739</v>
      </c>
      <c r="C236" s="159" t="s">
        <v>129</v>
      </c>
      <c r="D236" s="195"/>
      <c r="E236" s="118"/>
      <c r="F236" s="118"/>
      <c r="G236" s="166"/>
      <c r="H236" s="118"/>
      <c r="I236" s="118"/>
      <c r="J236" s="118"/>
      <c r="K236" s="183"/>
    </row>
    <row r="237" spans="1:11" ht="15" x14ac:dyDescent="0.25">
      <c r="A237" s="182" t="s">
        <v>371</v>
      </c>
      <c r="B237" s="158" t="s">
        <v>740</v>
      </c>
      <c r="C237" s="159" t="s">
        <v>129</v>
      </c>
      <c r="D237" s="118" t="str">
        <f>'S1_Product systems'!B158</f>
        <v>heat and power co-generation, wood chips, 6667 kW, state-of-the-art 2014 | electricity, high voltage | cut-off, U - NC - NF</v>
      </c>
      <c r="E237" s="118"/>
      <c r="F237" s="118"/>
      <c r="G237" s="166"/>
      <c r="H237" s="118"/>
      <c r="I237" s="118"/>
      <c r="J237" s="118"/>
      <c r="K237" s="183"/>
    </row>
    <row r="238" spans="1:11" ht="15" x14ac:dyDescent="0.25">
      <c r="A238" s="182" t="s">
        <v>371</v>
      </c>
      <c r="B238" s="158" t="s">
        <v>741</v>
      </c>
      <c r="C238" s="159" t="s">
        <v>129</v>
      </c>
      <c r="D238" s="195"/>
      <c r="E238" s="118"/>
      <c r="F238" s="118"/>
      <c r="G238" s="166"/>
      <c r="H238" s="118"/>
      <c r="I238" s="118"/>
      <c r="J238" s="118"/>
      <c r="K238" s="183"/>
    </row>
    <row r="239" spans="1:11" ht="15" x14ac:dyDescent="0.25">
      <c r="A239" s="182" t="s">
        <v>371</v>
      </c>
      <c r="B239" s="158" t="s">
        <v>742</v>
      </c>
      <c r="C239" s="159" t="s">
        <v>129</v>
      </c>
      <c r="D239" s="118" t="str">
        <f>'S1_Product systems'!B85</f>
        <v>heat and power co-generation, hard coal | electricity, high voltage | cut-off, U - NC</v>
      </c>
      <c r="E239" s="118"/>
      <c r="F239" s="118"/>
      <c r="G239" s="166"/>
      <c r="H239" s="118"/>
      <c r="I239" s="118"/>
      <c r="J239" s="118"/>
      <c r="K239" s="183"/>
    </row>
    <row r="240" spans="1:11" ht="15" x14ac:dyDescent="0.25">
      <c r="A240" s="182" t="s">
        <v>371</v>
      </c>
      <c r="B240" s="158" t="s">
        <v>743</v>
      </c>
      <c r="C240" s="159" t="s">
        <v>129</v>
      </c>
      <c r="D240" s="195"/>
      <c r="E240" s="118"/>
      <c r="F240" s="118"/>
      <c r="G240" s="166"/>
      <c r="H240" s="118"/>
      <c r="I240" s="118"/>
      <c r="J240" s="118"/>
      <c r="K240" s="183"/>
    </row>
    <row r="241" spans="1:11" ht="15" x14ac:dyDescent="0.25">
      <c r="A241" s="182" t="s">
        <v>371</v>
      </c>
      <c r="B241" s="158" t="s">
        <v>744</v>
      </c>
      <c r="C241" s="159" t="s">
        <v>129</v>
      </c>
      <c r="D241" s="118" t="str">
        <f>'S1_Product systems'!B85</f>
        <v>heat and power co-generation, hard coal | electricity, high voltage | cut-off, U - NC</v>
      </c>
      <c r="E241" s="118"/>
      <c r="F241" s="118"/>
      <c r="G241" s="166"/>
      <c r="H241" s="118"/>
      <c r="I241" s="118"/>
      <c r="J241" s="118"/>
      <c r="K241" s="183"/>
    </row>
    <row r="242" spans="1:11" ht="15" x14ac:dyDescent="0.25">
      <c r="A242" s="182" t="s">
        <v>371</v>
      </c>
      <c r="B242" s="158" t="s">
        <v>745</v>
      </c>
      <c r="C242" s="159" t="s">
        <v>129</v>
      </c>
      <c r="D242" s="195"/>
      <c r="E242" s="118"/>
      <c r="F242" s="118"/>
      <c r="G242" s="166"/>
      <c r="H242" s="118" t="s">
        <v>746</v>
      </c>
      <c r="I242" s="118" t="s">
        <v>747</v>
      </c>
      <c r="J242" s="118" t="s">
        <v>748</v>
      </c>
      <c r="K242" s="183"/>
    </row>
    <row r="243" spans="1:11" ht="15" x14ac:dyDescent="0.25">
      <c r="A243" s="181" t="s">
        <v>371</v>
      </c>
      <c r="B243" s="160" t="s">
        <v>749</v>
      </c>
      <c r="C243" s="161" t="s">
        <v>129</v>
      </c>
      <c r="D243" s="136" t="str">
        <f>'S1_Product systems'!B113</f>
        <v>heat and power co-generation, natural gas, combined cycle power plant, 400MW electrical | electricity, high voltage | cut-off, U - NC</v>
      </c>
      <c r="E243" s="136" t="str">
        <f>'S1_Product systems'!B106</f>
        <v>heat and power co-generation, natural gas, conventional power plant, 100MW electrical | electricity, high voltage | cut-off, U - NC - NF</v>
      </c>
      <c r="F243" s="136" t="str">
        <f>'S1_Product systems'!B102</f>
        <v>heat and power co-generation, natural gas, 1MW electrical, lean burn | heat, district or industrial, natural gas | cut-off, U - NC - NF - DEF</v>
      </c>
      <c r="G243" s="201"/>
      <c r="H243" s="136" t="s">
        <v>750</v>
      </c>
      <c r="I243" s="136" t="s">
        <v>751</v>
      </c>
      <c r="J243" s="136" t="s">
        <v>752</v>
      </c>
      <c r="K243" s="180"/>
    </row>
    <row r="244" spans="1:11" ht="15" x14ac:dyDescent="0.25">
      <c r="A244" s="182" t="s">
        <v>371</v>
      </c>
      <c r="B244" s="158" t="s">
        <v>753</v>
      </c>
      <c r="C244" s="159" t="s">
        <v>129</v>
      </c>
      <c r="D244" s="118" t="str">
        <f>'S1_Product systems'!B153</f>
        <v>heat and power co-generation, wood chips, 2000 kW, state-of-the-art 2014 | electricity, high voltage | cut-off, U - NC - NF</v>
      </c>
      <c r="E244" s="118"/>
      <c r="F244" s="118"/>
      <c r="G244" s="166"/>
      <c r="H244" s="118"/>
      <c r="I244" s="118"/>
      <c r="J244" s="118"/>
      <c r="K244" s="183"/>
    </row>
    <row r="245" spans="1:11" ht="15" x14ac:dyDescent="0.25">
      <c r="A245" s="182" t="s">
        <v>371</v>
      </c>
      <c r="B245" s="158" t="s">
        <v>754</v>
      </c>
      <c r="C245" s="159" t="s">
        <v>129</v>
      </c>
      <c r="D245" s="195" t="str">
        <f>'S1_Product systems'!B137</f>
        <v>BHKW (Gasmotor) 100 kWel Mais (90), Rindergülle (10), ab Anlage - NC - NF</v>
      </c>
      <c r="E245" s="118" t="str">
        <f>'S1_Product systems'!B140</f>
        <v>BHKW (Gasmotor) 250 kWel Mais (60), Gras (30), Rindergülle (10), ab Anlage - NC - NF</v>
      </c>
      <c r="F245" s="118" t="str">
        <f>'S1_Product systems'!B143</f>
        <v>BHKW (Gasmotor) 500 kWel Mais (90), Rindergülle (10), ab Anlage - NC - NF</v>
      </c>
      <c r="G245" s="166"/>
      <c r="H245" s="118" t="s">
        <v>755</v>
      </c>
      <c r="I245" s="118" t="s">
        <v>756</v>
      </c>
      <c r="J245" s="118" t="s">
        <v>757</v>
      </c>
      <c r="K245" s="183"/>
    </row>
    <row r="246" spans="1:11" ht="15" x14ac:dyDescent="0.25">
      <c r="A246" s="182" t="s">
        <v>371</v>
      </c>
      <c r="B246" s="158" t="s">
        <v>758</v>
      </c>
      <c r="C246" s="159" t="s">
        <v>129</v>
      </c>
      <c r="D246" s="195"/>
      <c r="E246" s="118"/>
      <c r="F246" s="118"/>
      <c r="G246" s="166"/>
      <c r="H246" s="118"/>
      <c r="I246" s="118"/>
      <c r="J246" s="118"/>
      <c r="K246" s="183"/>
    </row>
    <row r="247" spans="1:11" ht="15" x14ac:dyDescent="0.25">
      <c r="A247" s="182" t="s">
        <v>371</v>
      </c>
      <c r="B247" s="158" t="s">
        <v>759</v>
      </c>
      <c r="C247" s="159" t="s">
        <v>129</v>
      </c>
      <c r="D247" s="195"/>
      <c r="E247" s="118"/>
      <c r="F247" s="118"/>
      <c r="G247" s="166"/>
      <c r="H247" s="118"/>
      <c r="I247" s="118"/>
      <c r="J247" s="118"/>
      <c r="K247" s="183"/>
    </row>
    <row r="248" spans="1:11" ht="15" x14ac:dyDescent="0.25">
      <c r="A248" s="182" t="s">
        <v>371</v>
      </c>
      <c r="B248" s="158" t="s">
        <v>760</v>
      </c>
      <c r="C248" s="159" t="s">
        <v>129</v>
      </c>
      <c r="D248" s="195" t="str">
        <f>'S1_Product systems'!B137</f>
        <v>BHKW (Gasmotor) 100 kWel Mais (90), Rindergülle (10), ab Anlage - NC - NF</v>
      </c>
      <c r="E248" s="118" t="str">
        <f>'S1_Product systems'!B140</f>
        <v>BHKW (Gasmotor) 250 kWel Mais (60), Gras (30), Rindergülle (10), ab Anlage - NC - NF</v>
      </c>
      <c r="F248" s="118" t="str">
        <f>'S1_Product systems'!B143</f>
        <v>BHKW (Gasmotor) 500 kWel Mais (90), Rindergülle (10), ab Anlage - NC - NF</v>
      </c>
      <c r="G248" s="166"/>
      <c r="H248" s="118" t="str">
        <f>H245</f>
        <v>Share_CHP_loc_Biogas1</v>
      </c>
      <c r="I248" s="118" t="str">
        <f>I245</f>
        <v>Share_CHP_loc_Biogas2</v>
      </c>
      <c r="J248" s="118" t="str">
        <f>J245</f>
        <v>Share_CHP_loc_Biogas3</v>
      </c>
      <c r="K248" s="183"/>
    </row>
    <row r="249" spans="1:11" ht="15" x14ac:dyDescent="0.25">
      <c r="A249" s="182" t="s">
        <v>371</v>
      </c>
      <c r="B249" s="158" t="s">
        <v>761</v>
      </c>
      <c r="C249" s="159" t="s">
        <v>129</v>
      </c>
      <c r="D249" s="195" t="str">
        <f>'S1_Product systems'!B129</f>
        <v>natural gas, burned in solid oxide fuel cell 125kWe, future | electricity, low voltage | cut-off, U - NC</v>
      </c>
      <c r="E249" s="118" t="str">
        <f>'S1_Product systems'!B130</f>
        <v>natural gas, burned in solid oxide fuel cell 125kWe, future | electricity, low voltage | cut-off, U - NC - NF</v>
      </c>
      <c r="F249" s="118" t="str">
        <f>'S1_Product systems'!B131</f>
        <v>natural gas, burned in solid oxide fuel cell 125kWe, future | electricity, low voltage | cut-off, U - NC - NF - DEF</v>
      </c>
      <c r="G249" s="166"/>
      <c r="H249" s="118" t="s">
        <v>762</v>
      </c>
      <c r="I249" s="118" t="s">
        <v>763</v>
      </c>
      <c r="J249" s="118" t="s">
        <v>764</v>
      </c>
      <c r="K249" s="183"/>
    </row>
    <row r="250" spans="1:11" ht="15" x14ac:dyDescent="0.25">
      <c r="A250" s="182" t="s">
        <v>371</v>
      </c>
      <c r="B250" s="158" t="s">
        <v>765</v>
      </c>
      <c r="C250" s="159" t="s">
        <v>129</v>
      </c>
      <c r="D250" s="118" t="str">
        <f>'S1_Product systems'!B131</f>
        <v>natural gas, burned in solid oxide fuel cell 125kWe, future | electricity, low voltage | cut-off, U - NC - NF - DEF</v>
      </c>
      <c r="E250" s="118"/>
      <c r="F250" s="118"/>
      <c r="G250" s="166"/>
      <c r="H250" s="118"/>
      <c r="I250" s="118"/>
      <c r="J250" s="118"/>
      <c r="K250" s="183"/>
    </row>
    <row r="251" spans="1:11" ht="15" x14ac:dyDescent="0.25">
      <c r="A251" s="182" t="s">
        <v>371</v>
      </c>
      <c r="B251" s="158" t="s">
        <v>766</v>
      </c>
      <c r="C251" s="159" t="s">
        <v>129</v>
      </c>
      <c r="D251" s="118" t="str">
        <f>'S1_Product systems'!B105</f>
        <v>heat and power co-generation, natural gas, conventional power plant, 100MW electrical | electricity, high voltage | cut-off, U - NC</v>
      </c>
      <c r="E251" s="118" t="str">
        <f>'S1_Product systems'!B106</f>
        <v>heat and power co-generation, natural gas, conventional power plant, 100MW electrical | electricity, high voltage | cut-off, U - NC - NF</v>
      </c>
      <c r="F251" s="118" t="str">
        <f>'S1_Product systems'!B107</f>
        <v>heat and power co-generation, natural gas, conventional power plant, 100MW electrical | electricity, high voltage | cut-off, U - NC - NF - DEF</v>
      </c>
      <c r="G251" s="166"/>
      <c r="H251" s="118" t="str">
        <f>H$249</f>
        <v>Share_FOS_in_GasNet</v>
      </c>
      <c r="I251" s="118" t="str">
        <f>I$249</f>
        <v>Share_BIO+EE-CH4_in_GasNet</v>
      </c>
      <c r="J251" s="118" t="str">
        <f>J$249</f>
        <v>Share_H2_in_GasNet</v>
      </c>
      <c r="K251" s="183"/>
    </row>
    <row r="252" spans="1:11" ht="15" x14ac:dyDescent="0.25">
      <c r="A252" s="181" t="s">
        <v>371</v>
      </c>
      <c r="B252" s="160" t="s">
        <v>767</v>
      </c>
      <c r="C252" s="161" t="s">
        <v>129</v>
      </c>
      <c r="D252" s="197"/>
      <c r="E252" s="136"/>
      <c r="F252" s="136"/>
      <c r="G252" s="201"/>
      <c r="H252" s="136"/>
      <c r="I252" s="136"/>
      <c r="J252" s="136"/>
      <c r="K252" s="180"/>
    </row>
    <row r="253" spans="1:11" ht="15" x14ac:dyDescent="0.25">
      <c r="A253" s="182" t="s">
        <v>371</v>
      </c>
      <c r="B253" s="158" t="s">
        <v>768</v>
      </c>
      <c r="C253" s="159" t="s">
        <v>129</v>
      </c>
      <c r="D253" s="102" t="str">
        <f>'S1_Product systems'!B158</f>
        <v>heat and power co-generation, wood chips, 6667 kW, state-of-the-art 2014 | electricity, high voltage | cut-off, U - NC - NF</v>
      </c>
      <c r="E253" s="118"/>
      <c r="F253" s="118"/>
      <c r="G253" s="166"/>
      <c r="H253" s="118"/>
      <c r="I253" s="118"/>
      <c r="J253" s="118"/>
      <c r="K253" s="183"/>
    </row>
    <row r="254" spans="1:11" ht="15" x14ac:dyDescent="0.25">
      <c r="A254" s="182" t="s">
        <v>371</v>
      </c>
      <c r="B254" s="158" t="s">
        <v>769</v>
      </c>
      <c r="C254" s="159" t="s">
        <v>129</v>
      </c>
      <c r="D254" s="118" t="str">
        <f>'S1_Product systems'!B113</f>
        <v>heat and power co-generation, natural gas, combined cycle power plant, 400MW electrical | electricity, high voltage | cut-off, U - NC</v>
      </c>
      <c r="E254" s="118" t="str">
        <f>'S1_Product systems'!B114</f>
        <v>heat and power co-generation, natural gas, combined cycle power plant, 400MW electrical | electricity, high voltage | cut-off, U - NC - NF</v>
      </c>
      <c r="F254" s="118" t="str">
        <f>'S1_Product systems'!B115</f>
        <v>heat and power co-generation, natural gas, combined cycle power plant, 400MW electrical | electricity, high voltage | cut-off, U - NC - NF - DEF</v>
      </c>
      <c r="G254" s="166"/>
      <c r="H254" s="118" t="str">
        <f>H$249</f>
        <v>Share_FOS_in_GasNet</v>
      </c>
      <c r="I254" s="118" t="str">
        <f>I$249</f>
        <v>Share_BIO+EE-CH4_in_GasNet</v>
      </c>
      <c r="J254" s="118" t="str">
        <f>J$249</f>
        <v>Share_H2_in_GasNet</v>
      </c>
      <c r="K254" s="183"/>
    </row>
    <row r="255" spans="1:11" ht="15" x14ac:dyDescent="0.25">
      <c r="A255" s="182" t="s">
        <v>371</v>
      </c>
      <c r="B255" s="158" t="s">
        <v>770</v>
      </c>
      <c r="C255" s="159" t="s">
        <v>129</v>
      </c>
      <c r="D255" s="118" t="str">
        <f>'S1_Product systems'!B85</f>
        <v>heat and power co-generation, hard coal | electricity, high voltage | cut-off, U - NC</v>
      </c>
      <c r="E255" s="118"/>
      <c r="F255" s="118"/>
      <c r="G255" s="166"/>
      <c r="H255" s="118"/>
      <c r="I255" s="118"/>
      <c r="J255" s="118"/>
      <c r="K255" s="183"/>
    </row>
    <row r="256" spans="1:11" ht="15" x14ac:dyDescent="0.25">
      <c r="A256" s="182" t="s">
        <v>371</v>
      </c>
      <c r="B256" s="158" t="s">
        <v>771</v>
      </c>
      <c r="C256" s="159" t="s">
        <v>129</v>
      </c>
      <c r="D256" s="118" t="str">
        <f>'S1_Product systems'!B81</f>
        <v>heat and power co-generation, lignite | electricity, high voltage | cut-off, U - NC</v>
      </c>
      <c r="E256" s="118"/>
      <c r="F256" s="118"/>
      <c r="G256" s="166"/>
      <c r="H256" s="118"/>
      <c r="I256" s="118"/>
      <c r="J256" s="118"/>
      <c r="K256" s="183"/>
    </row>
    <row r="257" spans="1:11" ht="15" x14ac:dyDescent="0.25">
      <c r="A257" s="182" t="s">
        <v>371</v>
      </c>
      <c r="B257" s="158" t="s">
        <v>772</v>
      </c>
      <c r="C257" s="159" t="s">
        <v>129</v>
      </c>
      <c r="D257" s="195"/>
      <c r="E257" s="118"/>
      <c r="F257" s="118"/>
      <c r="G257" s="166"/>
      <c r="H257" s="118"/>
      <c r="I257" s="118"/>
      <c r="J257" s="118"/>
      <c r="K257" s="183"/>
    </row>
    <row r="258" spans="1:11" ht="15" x14ac:dyDescent="0.25">
      <c r="A258" s="182" t="s">
        <v>371</v>
      </c>
      <c r="B258" s="158" t="s">
        <v>773</v>
      </c>
      <c r="C258" s="159" t="s">
        <v>129</v>
      </c>
      <c r="D258" s="195" t="str">
        <f>'S1_Product systems'!B129</f>
        <v>natural gas, burned in solid oxide fuel cell 125kWe, future | electricity, low voltage | cut-off, U - NC</v>
      </c>
      <c r="E258" s="118" t="str">
        <f>'S1_Product systems'!B130</f>
        <v>natural gas, burned in solid oxide fuel cell 125kWe, future | electricity, low voltage | cut-off, U - NC - NF</v>
      </c>
      <c r="F258" s="118" t="str">
        <f>'S1_Product systems'!B131</f>
        <v>natural gas, burned in solid oxide fuel cell 125kWe, future | electricity, low voltage | cut-off, U - NC - NF - DEF</v>
      </c>
      <c r="G258" s="166"/>
      <c r="H258" s="118" t="str">
        <f t="shared" ref="H258:J259" si="1">H$249</f>
        <v>Share_FOS_in_GasNet</v>
      </c>
      <c r="I258" s="118" t="str">
        <f t="shared" si="1"/>
        <v>Share_BIO+EE-CH4_in_GasNet</v>
      </c>
      <c r="J258" s="118" t="str">
        <f t="shared" si="1"/>
        <v>Share_H2_in_GasNet</v>
      </c>
      <c r="K258" s="183"/>
    </row>
    <row r="259" spans="1:11" ht="15" x14ac:dyDescent="0.25">
      <c r="A259" s="182" t="s">
        <v>371</v>
      </c>
      <c r="B259" s="158" t="s">
        <v>774</v>
      </c>
      <c r="C259" s="159" t="s">
        <v>129</v>
      </c>
      <c r="D259" s="118" t="str">
        <f>'S1_Product systems'!B97</f>
        <v>heat and power co-generation, natural gas, 1MW electrical, lean burn | electricity, high voltage | cut-off, U - NC</v>
      </c>
      <c r="E259" s="118" t="str">
        <f>'S1_Product systems'!B98</f>
        <v>heat and power co-generation, natural gas, 1MW electrical, lean burn | electricity, high voltage | cut-off, U - NC - NF</v>
      </c>
      <c r="F259" s="118" t="str">
        <f>'S1_Product systems'!B99</f>
        <v>heat and power co-generation, natural gas, 1MW electrical, lean burn | electricity, high voltage | cut-off, U - NC - NF - DEF</v>
      </c>
      <c r="G259" s="166"/>
      <c r="H259" s="118" t="str">
        <f t="shared" si="1"/>
        <v>Share_FOS_in_GasNet</v>
      </c>
      <c r="I259" s="118" t="str">
        <f t="shared" si="1"/>
        <v>Share_BIO+EE-CH4_in_GasNet</v>
      </c>
      <c r="J259" s="118" t="str">
        <f t="shared" si="1"/>
        <v>Share_H2_in_GasNet</v>
      </c>
      <c r="K259" s="183"/>
    </row>
    <row r="260" spans="1:11" ht="15" x14ac:dyDescent="0.25">
      <c r="A260" s="182" t="s">
        <v>371</v>
      </c>
      <c r="B260" s="158" t="s">
        <v>775</v>
      </c>
      <c r="C260" s="159" t="s">
        <v>129</v>
      </c>
      <c r="D260" s="195" t="str">
        <f>'S1_Product systems'!B137</f>
        <v>BHKW (Gasmotor) 100 kWel Mais (90), Rindergülle (10), ab Anlage - NC - NF</v>
      </c>
      <c r="E260" s="118" t="str">
        <f>'S1_Product systems'!B140</f>
        <v>BHKW (Gasmotor) 250 kWel Mais (60), Gras (30), Rindergülle (10), ab Anlage - NC - NF</v>
      </c>
      <c r="F260" s="118" t="str">
        <f>'S1_Product systems'!B143</f>
        <v>BHKW (Gasmotor) 500 kWel Mais (90), Rindergülle (10), ab Anlage - NC - NF</v>
      </c>
      <c r="G260" s="166"/>
      <c r="H260" s="118" t="s">
        <v>776</v>
      </c>
      <c r="I260" s="118" t="s">
        <v>777</v>
      </c>
      <c r="J260" s="118" t="s">
        <v>778</v>
      </c>
      <c r="K260" s="183"/>
    </row>
    <row r="261" spans="1:11" ht="15" x14ac:dyDescent="0.25">
      <c r="A261" s="182" t="s">
        <v>371</v>
      </c>
      <c r="B261" s="158" t="s">
        <v>779</v>
      </c>
      <c r="C261" s="159" t="s">
        <v>129</v>
      </c>
      <c r="D261" s="195"/>
      <c r="E261" s="118"/>
      <c r="F261" s="118"/>
      <c r="G261" s="166"/>
      <c r="H261" s="118"/>
      <c r="I261" s="118"/>
      <c r="J261" s="118"/>
      <c r="K261" s="183"/>
    </row>
    <row r="262" spans="1:11" ht="15" x14ac:dyDescent="0.25">
      <c r="A262" s="182" t="s">
        <v>371</v>
      </c>
      <c r="B262" s="158" t="s">
        <v>780</v>
      </c>
      <c r="C262" s="159" t="s">
        <v>129</v>
      </c>
      <c r="D262" s="195" t="str">
        <f>'S1_Product systems'!B131</f>
        <v>natural gas, burned in solid oxide fuel cell 125kWe, future | electricity, low voltage | cut-off, U - NC - NF - DEF</v>
      </c>
      <c r="E262" s="118"/>
      <c r="F262" s="118"/>
      <c r="G262" s="166"/>
      <c r="H262" s="118"/>
      <c r="I262" s="118"/>
      <c r="J262" s="118"/>
      <c r="K262" s="183"/>
    </row>
    <row r="263" spans="1:11" ht="15" x14ac:dyDescent="0.25">
      <c r="A263" s="181" t="s">
        <v>371</v>
      </c>
      <c r="B263" s="160" t="s">
        <v>781</v>
      </c>
      <c r="C263" s="161" t="s">
        <v>129</v>
      </c>
      <c r="D263" s="136" t="str">
        <f>'S1_Product systems'!B137</f>
        <v>BHKW (Gasmotor) 100 kWel Mais (90), Rindergülle (10), ab Anlage - NC - NF</v>
      </c>
      <c r="E263" s="136" t="str">
        <f>'S1_Product systems'!B140</f>
        <v>BHKW (Gasmotor) 250 kWel Mais (60), Gras (30), Rindergülle (10), ab Anlage - NC - NF</v>
      </c>
      <c r="F263" s="136" t="str">
        <f>'S1_Product systems'!B143</f>
        <v>BHKW (Gasmotor) 500 kWel Mais (90), Rindergülle (10), ab Anlage - NC - NF</v>
      </c>
      <c r="G263" s="201"/>
      <c r="H263" s="197" t="s">
        <v>776</v>
      </c>
      <c r="I263" s="136" t="s">
        <v>777</v>
      </c>
      <c r="J263" s="136" t="s">
        <v>778</v>
      </c>
      <c r="K263" s="180"/>
    </row>
    <row r="264" spans="1:11" ht="15" x14ac:dyDescent="0.25">
      <c r="A264" s="182" t="s">
        <v>371</v>
      </c>
      <c r="B264" s="158" t="s">
        <v>782</v>
      </c>
      <c r="C264" s="159" t="s">
        <v>129</v>
      </c>
      <c r="D264" s="118" t="str">
        <f>'S1_Product systems'!B89</f>
        <v>heat and power co-generation, natural gas, 50kW electrical, lean burn | electricity, low voltage | cut-off, U - NC</v>
      </c>
      <c r="E264" s="118"/>
      <c r="F264" s="118"/>
      <c r="G264" s="166"/>
      <c r="H264" s="118" t="str">
        <f>H$249</f>
        <v>Share_FOS_in_GasNet</v>
      </c>
      <c r="I264" s="118" t="str">
        <f>I$249</f>
        <v>Share_BIO+EE-CH4_in_GasNet</v>
      </c>
      <c r="J264" s="118" t="str">
        <f>J$249</f>
        <v>Share_H2_in_GasNet</v>
      </c>
      <c r="K264" s="183"/>
    </row>
    <row r="265" spans="1:11" ht="15" x14ac:dyDescent="0.25">
      <c r="A265" s="182" t="s">
        <v>371</v>
      </c>
      <c r="B265" s="158" t="s">
        <v>783</v>
      </c>
      <c r="C265" s="159" t="s">
        <v>129</v>
      </c>
      <c r="D265" s="118" t="str">
        <f>'S1_Product systems'!B137</f>
        <v>BHKW (Gasmotor) 100 kWel Mais (90), Rindergülle (10), ab Anlage - NC - NF</v>
      </c>
      <c r="E265" s="118" t="str">
        <f>'S1_Product systems'!B143</f>
        <v>BHKW (Gasmotor) 500 kWel Mais (90), Rindergülle (10), ab Anlage - NC - NF</v>
      </c>
      <c r="F265" s="118" t="str">
        <f>'S1_Product systems'!B143</f>
        <v>BHKW (Gasmotor) 500 kWel Mais (90), Rindergülle (10), ab Anlage - NC - NF</v>
      </c>
      <c r="G265" s="166"/>
      <c r="H265" s="118" t="s">
        <v>784</v>
      </c>
      <c r="I265" s="118" t="s">
        <v>785</v>
      </c>
      <c r="J265" s="118" t="s">
        <v>786</v>
      </c>
      <c r="K265" s="183"/>
    </row>
    <row r="266" spans="1:11" ht="15" x14ac:dyDescent="0.25">
      <c r="A266" s="182" t="s">
        <v>371</v>
      </c>
      <c r="B266" s="158" t="s">
        <v>787</v>
      </c>
      <c r="C266" s="159" t="s">
        <v>129</v>
      </c>
      <c r="D266" s="118" t="str">
        <f>'S1_Product systems'!B149</f>
        <v>wood pellets, burned in stirling heat and power co-generation unit, 3kW electrical, future | electricity, low voltage | cut-off, U - NC - NF</v>
      </c>
      <c r="E266" s="118"/>
      <c r="F266" s="118"/>
      <c r="G266" s="166"/>
      <c r="H266" s="118"/>
      <c r="I266" s="118"/>
      <c r="J266" s="118"/>
      <c r="K266" s="183"/>
    </row>
    <row r="267" spans="1:11" ht="15" x14ac:dyDescent="0.25">
      <c r="A267" s="182" t="s">
        <v>371</v>
      </c>
      <c r="B267" s="158" t="s">
        <v>788</v>
      </c>
      <c r="C267" s="159" t="s">
        <v>129</v>
      </c>
      <c r="D267" s="118" t="str">
        <f>'S1_Product systems'!B97</f>
        <v>heat and power co-generation, natural gas, 1MW electrical, lean burn | electricity, high voltage | cut-off, U - NC</v>
      </c>
      <c r="E267" s="118" t="str">
        <f>'S1_Product systems'!B90</f>
        <v>heat and power co-generation, natural gas, 50kW electrical, lean burn | electricity, low voltage | cut-off, U - NC - NF</v>
      </c>
      <c r="F267" s="118" t="str">
        <f>'S1_Product systems'!B91</f>
        <v>heat and power co-generation, natural gas, 50kW electrical, lean burn | electricity, low voltage | cut-off, U - NC - NF - DEF</v>
      </c>
      <c r="G267" s="166"/>
      <c r="H267" s="118" t="str">
        <f>H$249</f>
        <v>Share_FOS_in_GasNet</v>
      </c>
      <c r="I267" s="118" t="str">
        <f>I$249</f>
        <v>Share_BIO+EE-CH4_in_GasNet</v>
      </c>
      <c r="J267" s="118" t="str">
        <f>J$249</f>
        <v>Share_H2_in_GasNet</v>
      </c>
      <c r="K267" s="183"/>
    </row>
    <row r="268" spans="1:11" ht="15" x14ac:dyDescent="0.25">
      <c r="A268" s="182" t="s">
        <v>371</v>
      </c>
      <c r="B268" s="158" t="s">
        <v>789</v>
      </c>
      <c r="C268" s="159" t="s">
        <v>129</v>
      </c>
      <c r="D268" s="195"/>
      <c r="E268" s="118"/>
      <c r="F268" s="118"/>
      <c r="G268" s="166"/>
      <c r="H268" s="118"/>
      <c r="I268" s="118"/>
      <c r="J268" s="118"/>
      <c r="K268" s="183"/>
    </row>
    <row r="269" spans="1:11" ht="15" x14ac:dyDescent="0.25">
      <c r="A269" s="182" t="s">
        <v>371</v>
      </c>
      <c r="B269" s="158" t="s">
        <v>790</v>
      </c>
      <c r="C269" s="159" t="s">
        <v>129</v>
      </c>
      <c r="D269" s="118" t="str">
        <f>'S1_Product systems'!B129</f>
        <v>natural gas, burned in solid oxide fuel cell 125kWe, future | electricity, low voltage | cut-off, U - NC</v>
      </c>
      <c r="E269" s="118" t="str">
        <f>'S1_Product systems'!B130</f>
        <v>natural gas, burned in solid oxide fuel cell 125kWe, future | electricity, low voltage | cut-off, U - NC - NF</v>
      </c>
      <c r="F269" s="118" t="str">
        <f>'S1_Product systems'!B131</f>
        <v>natural gas, burned in solid oxide fuel cell 125kWe, future | electricity, low voltage | cut-off, U - NC - NF - DEF</v>
      </c>
      <c r="G269" s="166"/>
      <c r="H269" s="118" t="str">
        <f>H$249</f>
        <v>Share_FOS_in_GasNet</v>
      </c>
      <c r="I269" s="118" t="str">
        <f>I$249</f>
        <v>Share_BIO+EE-CH4_in_GasNet</v>
      </c>
      <c r="J269" s="118" t="str">
        <f>J$249</f>
        <v>Share_H2_in_GasNet</v>
      </c>
      <c r="K269" s="183"/>
    </row>
    <row r="270" spans="1:11" ht="15" x14ac:dyDescent="0.25">
      <c r="A270" s="182" t="s">
        <v>371</v>
      </c>
      <c r="B270" s="158" t="s">
        <v>791</v>
      </c>
      <c r="C270" s="159" t="s">
        <v>129</v>
      </c>
      <c r="D270" s="195"/>
      <c r="E270" s="118"/>
      <c r="F270" s="118"/>
      <c r="G270" s="166"/>
      <c r="H270" s="118"/>
      <c r="I270" s="118"/>
      <c r="J270" s="118"/>
      <c r="K270" s="183"/>
    </row>
    <row r="271" spans="1:11" ht="15" x14ac:dyDescent="0.25">
      <c r="A271" s="181" t="s">
        <v>371</v>
      </c>
      <c r="B271" s="160" t="s">
        <v>792</v>
      </c>
      <c r="C271" s="161" t="s">
        <v>129</v>
      </c>
      <c r="D271" s="136" t="str">
        <f>'S1_Product systems'!B123</f>
        <v>natural gas, burned in polymer electrolyte membrane fuel cell 2kWe, future | electricity, low voltage | cut-off, U - NC - NF - DEF</v>
      </c>
      <c r="E271" s="136"/>
      <c r="F271" s="136"/>
      <c r="G271" s="201"/>
      <c r="H271" s="136"/>
      <c r="I271" s="136"/>
      <c r="J271" s="136"/>
      <c r="K271" s="180"/>
    </row>
    <row r="272" spans="1:11" ht="15" x14ac:dyDescent="0.25">
      <c r="A272" s="182" t="s">
        <v>371</v>
      </c>
      <c r="B272" s="158" t="s">
        <v>793</v>
      </c>
      <c r="C272" s="159" t="s">
        <v>129</v>
      </c>
      <c r="D272" s="118" t="str">
        <f>'S1_Product systems'!B149</f>
        <v>wood pellets, burned in stirling heat and power co-generation unit, 3kW electrical, future | electricity, low voltage | cut-off, U - NC - NF</v>
      </c>
      <c r="E272" s="118"/>
      <c r="F272" s="118"/>
      <c r="G272" s="166"/>
      <c r="H272" s="118"/>
      <c r="I272" s="118"/>
      <c r="J272" s="118"/>
      <c r="K272" s="183"/>
    </row>
    <row r="273" spans="1:11" ht="15" x14ac:dyDescent="0.25">
      <c r="A273" s="182" t="s">
        <v>371</v>
      </c>
      <c r="B273" s="158" t="s">
        <v>794</v>
      </c>
      <c r="C273" s="159" t="s">
        <v>129</v>
      </c>
      <c r="D273" s="118" t="str">
        <f>'S1_Product systems'!B89</f>
        <v>heat and power co-generation, natural gas, 50kW electrical, lean burn | electricity, low voltage | cut-off, U - NC</v>
      </c>
      <c r="E273" s="118" t="str">
        <f>'S1_Product systems'!B90</f>
        <v>heat and power co-generation, natural gas, 50kW electrical, lean burn | electricity, low voltage | cut-off, U - NC - NF</v>
      </c>
      <c r="F273" s="118" t="str">
        <f>'S1_Product systems'!B91</f>
        <v>heat and power co-generation, natural gas, 50kW electrical, lean burn | electricity, low voltage | cut-off, U - NC - NF - DEF</v>
      </c>
      <c r="G273" s="166"/>
      <c r="H273" s="118" t="str">
        <f t="shared" ref="H273:J274" si="2">H$249</f>
        <v>Share_FOS_in_GasNet</v>
      </c>
      <c r="I273" s="118" t="str">
        <f t="shared" si="2"/>
        <v>Share_BIO+EE-CH4_in_GasNet</v>
      </c>
      <c r="J273" s="118" t="str">
        <f t="shared" si="2"/>
        <v>Share_H2_in_GasNet</v>
      </c>
      <c r="K273" s="183"/>
    </row>
    <row r="274" spans="1:11" ht="15" x14ac:dyDescent="0.25">
      <c r="A274" s="181" t="s">
        <v>371</v>
      </c>
      <c r="B274" s="160" t="s">
        <v>795</v>
      </c>
      <c r="C274" s="161" t="s">
        <v>129</v>
      </c>
      <c r="D274" s="136" t="str">
        <f>'S1_Product systems'!B121</f>
        <v>natural gas, burned in polymer electrolyte membrane fuel cell 2kWe, future | electricity, low voltage | cut-off, U - NC</v>
      </c>
      <c r="E274" s="136" t="str">
        <f>'S1_Product systems'!B122</f>
        <v>natural gas, burned in polymer electrolyte membrane fuel cell 2kWe, future | electricity, low voltage | cut-off, U - NC - NF</v>
      </c>
      <c r="F274" s="136" t="str">
        <f>'S1_Product systems'!B123</f>
        <v>natural gas, burned in polymer electrolyte membrane fuel cell 2kWe, future | electricity, low voltage | cut-off, U - NC - NF - DEF</v>
      </c>
      <c r="G274" s="201"/>
      <c r="H274" s="197" t="str">
        <f t="shared" si="2"/>
        <v>Share_FOS_in_GasNet</v>
      </c>
      <c r="I274" s="136" t="str">
        <f t="shared" si="2"/>
        <v>Share_BIO+EE-CH4_in_GasNet</v>
      </c>
      <c r="J274" s="136" t="str">
        <f t="shared" si="2"/>
        <v>Share_H2_in_GasNet</v>
      </c>
      <c r="K274" s="180"/>
    </row>
    <row r="275" spans="1:11" ht="15" x14ac:dyDescent="0.25">
      <c r="A275" s="182" t="s">
        <v>371</v>
      </c>
      <c r="B275" s="158" t="s">
        <v>796</v>
      </c>
      <c r="C275" s="159" t="s">
        <v>129</v>
      </c>
      <c r="D275" s="195"/>
      <c r="E275" s="118"/>
      <c r="F275" s="118"/>
      <c r="G275" s="166"/>
      <c r="H275" s="118"/>
      <c r="I275" s="118"/>
      <c r="J275" s="118"/>
      <c r="K275" s="183"/>
    </row>
    <row r="276" spans="1:11" ht="15" x14ac:dyDescent="0.25">
      <c r="A276" s="182" t="s">
        <v>371</v>
      </c>
      <c r="B276" s="158" t="s">
        <v>797</v>
      </c>
      <c r="C276" s="159" t="s">
        <v>129</v>
      </c>
      <c r="D276" s="195"/>
      <c r="E276" s="118"/>
      <c r="F276" s="118"/>
      <c r="G276" s="166"/>
      <c r="H276" s="118"/>
      <c r="I276" s="118"/>
      <c r="J276" s="118"/>
      <c r="K276" s="183"/>
    </row>
    <row r="277" spans="1:11" ht="15" x14ac:dyDescent="0.25">
      <c r="A277" s="182" t="s">
        <v>371</v>
      </c>
      <c r="B277" s="158" t="s">
        <v>798</v>
      </c>
      <c r="C277" s="159" t="s">
        <v>129</v>
      </c>
      <c r="D277" s="118" t="str">
        <f>'S1_Product systems'!B159</f>
        <v>heat and power co-generation, wood chips, 6667 kW, state-of-the-art 2014 | heat, district or industrial, other than natural gas | cut-off, U - NC - NF</v>
      </c>
      <c r="E277" s="118"/>
      <c r="F277" s="118"/>
      <c r="G277" s="166"/>
      <c r="H277" s="118"/>
      <c r="I277" s="118"/>
      <c r="J277" s="118"/>
      <c r="K277" s="183"/>
    </row>
    <row r="278" spans="1:11" ht="15" x14ac:dyDescent="0.25">
      <c r="A278" s="182" t="s">
        <v>371</v>
      </c>
      <c r="B278" s="158" t="s">
        <v>799</v>
      </c>
      <c r="C278" s="159" t="s">
        <v>129</v>
      </c>
      <c r="D278" s="195"/>
      <c r="E278" s="118"/>
      <c r="F278" s="118"/>
      <c r="G278" s="166"/>
      <c r="H278" s="118"/>
      <c r="I278" s="118"/>
      <c r="J278" s="118"/>
      <c r="K278" s="183"/>
    </row>
    <row r="279" spans="1:11" ht="15" x14ac:dyDescent="0.25">
      <c r="A279" s="182" t="s">
        <v>371</v>
      </c>
      <c r="B279" s="158" t="s">
        <v>800</v>
      </c>
      <c r="C279" s="159" t="s">
        <v>129</v>
      </c>
      <c r="D279" s="118" t="str">
        <f>'S1_Product systems'!B86</f>
        <v>heat and power co-generation, hard coal | heat, district or industrial, other than natural gas | cut-off, U - NC</v>
      </c>
      <c r="E279" s="118"/>
      <c r="F279" s="118"/>
      <c r="G279" s="166"/>
      <c r="H279" s="118"/>
      <c r="I279" s="118"/>
      <c r="J279" s="118"/>
      <c r="K279" s="183"/>
    </row>
    <row r="280" spans="1:11" ht="15" x14ac:dyDescent="0.25">
      <c r="A280" s="182" t="s">
        <v>371</v>
      </c>
      <c r="B280" s="158" t="s">
        <v>801</v>
      </c>
      <c r="C280" s="159" t="s">
        <v>129</v>
      </c>
      <c r="D280" s="195"/>
      <c r="E280" s="118"/>
      <c r="F280" s="118"/>
      <c r="G280" s="166"/>
      <c r="H280" s="118"/>
      <c r="I280" s="118"/>
      <c r="J280" s="118"/>
      <c r="K280" s="183"/>
    </row>
    <row r="281" spans="1:11" ht="15" x14ac:dyDescent="0.25">
      <c r="A281" s="182" t="s">
        <v>371</v>
      </c>
      <c r="B281" s="158" t="s">
        <v>802</v>
      </c>
      <c r="C281" s="159" t="s">
        <v>129</v>
      </c>
      <c r="D281" s="118" t="str">
        <f>'S1_Product systems'!B82</f>
        <v>heat and power co-generation, lignite | heat, district or industrial, other than natural gas | cut-off, U - NC</v>
      </c>
      <c r="E281" s="118"/>
      <c r="F281" s="118"/>
      <c r="G281" s="166"/>
      <c r="H281" s="118"/>
      <c r="I281" s="118"/>
      <c r="J281" s="118"/>
      <c r="K281" s="183"/>
    </row>
    <row r="282" spans="1:11" ht="15" x14ac:dyDescent="0.25">
      <c r="A282" s="182" t="s">
        <v>371</v>
      </c>
      <c r="B282" s="158" t="s">
        <v>803</v>
      </c>
      <c r="C282" s="159" t="s">
        <v>129</v>
      </c>
      <c r="D282" s="195"/>
      <c r="E282" s="118"/>
      <c r="F282" s="118"/>
      <c r="G282" s="166"/>
      <c r="H282" s="118" t="str">
        <f t="shared" ref="H282:J283" si="3">H242</f>
        <v>Share_FOS_in_CHP_reg_Gas_CCS</v>
      </c>
      <c r="I282" s="118" t="str">
        <f t="shared" si="3"/>
        <v>Share_BIO+EE-CH4_in_CHP_reg_Gas_CCS</v>
      </c>
      <c r="J282" s="118" t="str">
        <f t="shared" si="3"/>
        <v>Share_H2_in_CHP_reg_Gas_CCS</v>
      </c>
      <c r="K282" s="183"/>
    </row>
    <row r="283" spans="1:11" ht="15" x14ac:dyDescent="0.25">
      <c r="A283" s="181" t="s">
        <v>371</v>
      </c>
      <c r="B283" s="160" t="s">
        <v>804</v>
      </c>
      <c r="C283" s="161" t="s">
        <v>129</v>
      </c>
      <c r="D283" s="136" t="str">
        <f>'S1_Product systems'!B116</f>
        <v>heat and power co-generation, natural gas, combined cycle power plant, 400MW electrical | heat, district or industrial, natural gas | cut-off, U - NC</v>
      </c>
      <c r="E283" s="136" t="str">
        <f>'S1_Product systems'!B117</f>
        <v>heat and power co-generation, natural gas, combined cycle power plant, 400MW electrical | heat, district or industrial, natural gas | cut-off, U - NC - NF</v>
      </c>
      <c r="F283" s="136" t="str">
        <f>'S1_Product systems'!B118</f>
        <v>heat and power co-generation, natural gas, combined cycle power plant, 400MW electrical | heat, district or industrial, natural gas | cut-off, U - NC - NF - DEF</v>
      </c>
      <c r="G283" s="201"/>
      <c r="H283" s="136" t="str">
        <f t="shared" si="3"/>
        <v>Share_FOS_in_CHP_reg_Gas_noCCS</v>
      </c>
      <c r="I283" s="136" t="str">
        <f t="shared" si="3"/>
        <v>Share_BIO+EE-CH4_in_CHP_reg_Gas_noCCS</v>
      </c>
      <c r="J283" s="136" t="str">
        <f t="shared" si="3"/>
        <v>Share_H2_in_CHP_reg_Gas_noCCS</v>
      </c>
      <c r="K283" s="180"/>
    </row>
    <row r="284" spans="1:11" ht="15" x14ac:dyDescent="0.25">
      <c r="A284" s="182" t="s">
        <v>371</v>
      </c>
      <c r="B284" s="158" t="s">
        <v>805</v>
      </c>
      <c r="C284" s="159" t="s">
        <v>129</v>
      </c>
      <c r="D284" s="118" t="str">
        <f>'S1_Product systems'!B154</f>
        <v>heat and power co-generation, wood chips, 2000 kW, state-of-the-art 2014 | heat, district or industrial, other than natural gas | cut-off, U - NC - NF</v>
      </c>
      <c r="E284" s="118"/>
      <c r="F284" s="118"/>
      <c r="G284" s="166"/>
      <c r="H284" s="118"/>
      <c r="I284" s="118"/>
      <c r="J284" s="118"/>
      <c r="K284" s="183"/>
    </row>
    <row r="285" spans="1:11" ht="15" x14ac:dyDescent="0.25">
      <c r="A285" s="182" t="s">
        <v>371</v>
      </c>
      <c r="B285" s="158" t="s">
        <v>806</v>
      </c>
      <c r="C285" s="159" t="s">
        <v>129</v>
      </c>
      <c r="D285" s="102" t="s">
        <v>2399</v>
      </c>
      <c r="E285" s="118"/>
      <c r="F285" s="118"/>
      <c r="G285" s="166"/>
      <c r="H285" s="118"/>
      <c r="I285" s="118"/>
      <c r="J285" s="118"/>
      <c r="K285" s="183"/>
    </row>
    <row r="286" spans="1:11" ht="15" x14ac:dyDescent="0.25">
      <c r="A286" s="182" t="s">
        <v>371</v>
      </c>
      <c r="B286" s="158" t="s">
        <v>807</v>
      </c>
      <c r="C286" s="159" t="s">
        <v>129</v>
      </c>
      <c r="D286" s="195"/>
      <c r="E286" s="118"/>
      <c r="F286" s="118"/>
      <c r="G286" s="166"/>
      <c r="H286" s="118"/>
      <c r="I286" s="118"/>
      <c r="J286" s="118"/>
      <c r="K286" s="183"/>
    </row>
    <row r="287" spans="1:11" ht="15" x14ac:dyDescent="0.25">
      <c r="A287" s="182" t="s">
        <v>371</v>
      </c>
      <c r="B287" s="158" t="s">
        <v>808</v>
      </c>
      <c r="C287" s="159" t="s">
        <v>129</v>
      </c>
      <c r="D287" s="195" t="s">
        <v>2399</v>
      </c>
      <c r="E287" s="118"/>
      <c r="F287" s="118"/>
      <c r="G287" s="166"/>
      <c r="H287" s="118"/>
      <c r="I287" s="118"/>
      <c r="J287" s="118"/>
      <c r="K287" s="183"/>
    </row>
    <row r="288" spans="1:11" ht="15" x14ac:dyDescent="0.25">
      <c r="A288" s="182" t="s">
        <v>371</v>
      </c>
      <c r="B288" s="158" t="s">
        <v>809</v>
      </c>
      <c r="C288" s="159" t="s">
        <v>129</v>
      </c>
      <c r="D288" s="195"/>
      <c r="E288" s="118"/>
      <c r="F288" s="118"/>
      <c r="G288" s="166"/>
      <c r="H288" s="118"/>
      <c r="I288" s="118"/>
      <c r="J288" s="118"/>
      <c r="K288" s="183"/>
    </row>
    <row r="289" spans="1:11" ht="15" x14ac:dyDescent="0.25">
      <c r="A289" s="182" t="s">
        <v>371</v>
      </c>
      <c r="B289" s="158" t="s">
        <v>810</v>
      </c>
      <c r="C289" s="159" t="s">
        <v>129</v>
      </c>
      <c r="D289" s="195" t="str">
        <f>'S1_Product systems'!B132</f>
        <v>natural gas, burned in solid oxide fuel cell 125kWe, future | heat, future | cut-off, U - NC</v>
      </c>
      <c r="E289" s="118" t="str">
        <f>'S1_Product systems'!B133</f>
        <v>natural gas, burned in solid oxide fuel cell 125kWe, future | heat, future | cut-off, U - NC - NF</v>
      </c>
      <c r="F289" s="118" t="str">
        <f>'S1_Product systems'!B134</f>
        <v>natural gas, burned in solid oxide fuel cell 125kWe, future | heat, future | cut-off, U - NC - NF - DEF</v>
      </c>
      <c r="G289" s="166"/>
      <c r="H289" s="118" t="str">
        <f>H$249</f>
        <v>Share_FOS_in_GasNet</v>
      </c>
      <c r="I289" s="118" t="str">
        <f>I$249</f>
        <v>Share_BIO+EE-CH4_in_GasNet</v>
      </c>
      <c r="J289" s="118" t="str">
        <f>J$249</f>
        <v>Share_H2_in_GasNet</v>
      </c>
      <c r="K289" s="183"/>
    </row>
    <row r="290" spans="1:11" ht="15" x14ac:dyDescent="0.25">
      <c r="A290" s="182" t="s">
        <v>371</v>
      </c>
      <c r="B290" s="158" t="s">
        <v>811</v>
      </c>
      <c r="C290" s="159" t="s">
        <v>129</v>
      </c>
      <c r="D290" s="118" t="str">
        <f>'S1_Product systems'!B134</f>
        <v>natural gas, burned in solid oxide fuel cell 125kWe, future | heat, future | cut-off, U - NC - NF - DEF</v>
      </c>
      <c r="E290" s="118"/>
      <c r="F290" s="118"/>
      <c r="G290" s="166"/>
      <c r="H290" s="118"/>
      <c r="I290" s="118"/>
      <c r="J290" s="118"/>
      <c r="K290" s="183"/>
    </row>
    <row r="291" spans="1:11" ht="15" x14ac:dyDescent="0.25">
      <c r="A291" s="182" t="s">
        <v>371</v>
      </c>
      <c r="B291" s="158" t="s">
        <v>812</v>
      </c>
      <c r="C291" s="159" t="s">
        <v>129</v>
      </c>
      <c r="D291" s="118" t="str">
        <f>'S1_Product systems'!B108</f>
        <v>heat and power co-generation, natural gas, conventional power plant, 100MW electrical | heat, district or industrial, natural gas | cut-off, U - NC</v>
      </c>
      <c r="E291" s="118" t="str">
        <f>'S1_Product systems'!B109</f>
        <v>heat and power co-generation, natural gas, conventional power plant, 100MW electrical | heat, district or industrial, natural gas | cut-off, U - NC - NF</v>
      </c>
      <c r="F291" s="118" t="str">
        <f>'S1_Product systems'!B110</f>
        <v>heat and power co-generation, natural gas, conventional power plant, 100MW electrical | heat, district or industrial, natural gas | cut-off, U - NC - NF - DEF</v>
      </c>
      <c r="G291" s="166"/>
      <c r="H291" s="118" t="str">
        <f>H$249</f>
        <v>Share_FOS_in_GasNet</v>
      </c>
      <c r="I291" s="118" t="str">
        <f>I$249</f>
        <v>Share_BIO+EE-CH4_in_GasNet</v>
      </c>
      <c r="J291" s="118" t="str">
        <f>J$249</f>
        <v>Share_H2_in_GasNet</v>
      </c>
      <c r="K291" s="183"/>
    </row>
    <row r="292" spans="1:11" ht="15" x14ac:dyDescent="0.25">
      <c r="A292" s="181" t="s">
        <v>371</v>
      </c>
      <c r="B292" s="160" t="s">
        <v>813</v>
      </c>
      <c r="C292" s="161" t="s">
        <v>129</v>
      </c>
      <c r="D292" s="136"/>
      <c r="E292" s="136"/>
      <c r="F292" s="136"/>
      <c r="G292" s="201"/>
      <c r="H292" s="136"/>
      <c r="I292" s="136"/>
      <c r="J292" s="136"/>
      <c r="K292" s="180"/>
    </row>
    <row r="293" spans="1:11" ht="15" x14ac:dyDescent="0.25">
      <c r="A293" s="182" t="s">
        <v>371</v>
      </c>
      <c r="B293" s="158" t="s">
        <v>814</v>
      </c>
      <c r="C293" s="159" t="s">
        <v>129</v>
      </c>
      <c r="D293" s="195" t="str">
        <f>'S1_Product systems'!B159</f>
        <v>heat and power co-generation, wood chips, 6667 kW, state-of-the-art 2014 | heat, district or industrial, other than natural gas | cut-off, U - NC - NF</v>
      </c>
      <c r="E293" s="118"/>
      <c r="F293" s="118"/>
      <c r="G293" s="166"/>
      <c r="H293" s="118"/>
      <c r="I293" s="118"/>
      <c r="J293" s="118"/>
      <c r="K293" s="183"/>
    </row>
    <row r="294" spans="1:11" ht="15" x14ac:dyDescent="0.25">
      <c r="A294" s="182" t="s">
        <v>371</v>
      </c>
      <c r="B294" s="158" t="s">
        <v>815</v>
      </c>
      <c r="C294" s="159" t="s">
        <v>129</v>
      </c>
      <c r="D294" s="118" t="str">
        <f>'S1_Product systems'!B116</f>
        <v>heat and power co-generation, natural gas, combined cycle power plant, 400MW electrical | heat, district or industrial, natural gas | cut-off, U - NC</v>
      </c>
      <c r="E294" s="118" t="str">
        <f>'S1_Product systems'!B117</f>
        <v>heat and power co-generation, natural gas, combined cycle power plant, 400MW electrical | heat, district or industrial, natural gas | cut-off, U - NC - NF</v>
      </c>
      <c r="F294" s="118" t="str">
        <f>'S1_Product systems'!B118</f>
        <v>heat and power co-generation, natural gas, combined cycle power plant, 400MW electrical | heat, district or industrial, natural gas | cut-off, U - NC - NF - DEF</v>
      </c>
      <c r="G294" s="166"/>
      <c r="H294" s="118" t="str">
        <f>H$249</f>
        <v>Share_FOS_in_GasNet</v>
      </c>
      <c r="I294" s="118" t="str">
        <f>I$249</f>
        <v>Share_BIO+EE-CH4_in_GasNet</v>
      </c>
      <c r="J294" s="118" t="str">
        <f>J$249</f>
        <v>Share_H2_in_GasNet</v>
      </c>
      <c r="K294" s="183"/>
    </row>
    <row r="295" spans="1:11" ht="15" x14ac:dyDescent="0.25">
      <c r="A295" s="182" t="s">
        <v>371</v>
      </c>
      <c r="B295" s="158" t="s">
        <v>816</v>
      </c>
      <c r="C295" s="159" t="s">
        <v>129</v>
      </c>
      <c r="D295" s="118" t="str">
        <f>'S1_Product systems'!B86</f>
        <v>heat and power co-generation, hard coal | heat, district or industrial, other than natural gas | cut-off, U - NC</v>
      </c>
      <c r="E295" s="118"/>
      <c r="F295" s="118"/>
      <c r="G295" s="166"/>
      <c r="H295" s="118"/>
      <c r="I295" s="118"/>
      <c r="J295" s="118"/>
      <c r="K295" s="183"/>
    </row>
    <row r="296" spans="1:11" ht="15" x14ac:dyDescent="0.25">
      <c r="A296" s="182" t="s">
        <v>371</v>
      </c>
      <c r="B296" s="158" t="s">
        <v>817</v>
      </c>
      <c r="C296" s="159" t="s">
        <v>129</v>
      </c>
      <c r="D296" s="118" t="str">
        <f>'S1_Product systems'!B82</f>
        <v>heat and power co-generation, lignite | heat, district or industrial, other than natural gas | cut-off, U - NC</v>
      </c>
      <c r="E296" s="118"/>
      <c r="F296" s="118"/>
      <c r="G296" s="166"/>
      <c r="H296" s="118"/>
      <c r="I296" s="118"/>
      <c r="J296" s="118"/>
      <c r="K296" s="183"/>
    </row>
    <row r="297" spans="1:11" ht="15" x14ac:dyDescent="0.25">
      <c r="A297" s="182" t="s">
        <v>371</v>
      </c>
      <c r="B297" s="158" t="s">
        <v>818</v>
      </c>
      <c r="C297" s="159" t="s">
        <v>129</v>
      </c>
      <c r="D297" s="195"/>
      <c r="E297" s="118"/>
      <c r="F297" s="118"/>
      <c r="G297" s="166"/>
      <c r="H297" s="118"/>
      <c r="I297" s="118"/>
      <c r="J297" s="118"/>
      <c r="K297" s="183"/>
    </row>
    <row r="298" spans="1:11" ht="15" x14ac:dyDescent="0.25">
      <c r="A298" s="182" t="s">
        <v>371</v>
      </c>
      <c r="B298" s="158" t="s">
        <v>819</v>
      </c>
      <c r="C298" s="159" t="s">
        <v>129</v>
      </c>
      <c r="D298" s="195" t="str">
        <f>'S1_Product systems'!B132</f>
        <v>natural gas, burned in solid oxide fuel cell 125kWe, future | heat, future | cut-off, U - NC</v>
      </c>
      <c r="E298" s="118" t="str">
        <f>'S1_Product systems'!B133</f>
        <v>natural gas, burned in solid oxide fuel cell 125kWe, future | heat, future | cut-off, U - NC - NF</v>
      </c>
      <c r="F298" s="118" t="str">
        <f>'S1_Product systems'!B134</f>
        <v>natural gas, burned in solid oxide fuel cell 125kWe, future | heat, future | cut-off, U - NC - NF - DEF</v>
      </c>
      <c r="G298" s="166"/>
      <c r="H298" s="118" t="str">
        <f t="shared" ref="H298:J299" si="4">H$249</f>
        <v>Share_FOS_in_GasNet</v>
      </c>
      <c r="I298" s="118" t="str">
        <f t="shared" si="4"/>
        <v>Share_BIO+EE-CH4_in_GasNet</v>
      </c>
      <c r="J298" s="118" t="str">
        <f t="shared" si="4"/>
        <v>Share_H2_in_GasNet</v>
      </c>
      <c r="K298" s="183"/>
    </row>
    <row r="299" spans="1:11" ht="15" x14ac:dyDescent="0.25">
      <c r="A299" s="182" t="s">
        <v>371</v>
      </c>
      <c r="B299" s="158" t="s">
        <v>820</v>
      </c>
      <c r="C299" s="159" t="s">
        <v>129</v>
      </c>
      <c r="D299" s="118" t="str">
        <f>'S1_Product systems'!B100</f>
        <v>heat and power co-generation, natural gas, 1MW electrical, lean burn | heat, district or industrial, natural gas | cut-off, U - NC</v>
      </c>
      <c r="E299" s="118" t="str">
        <f>'S1_Product systems'!B101</f>
        <v>heat and power co-generation, natural gas, 1MW electrical, lean burn | heat, district or industrial, natural gas | cut-off, U - NC - NF</v>
      </c>
      <c r="F299" s="118" t="str">
        <f>'S1_Product systems'!B102</f>
        <v>heat and power co-generation, natural gas, 1MW electrical, lean burn | heat, district or industrial, natural gas | cut-off, U - NC - NF - DEF</v>
      </c>
      <c r="G299" s="166"/>
      <c r="H299" s="118" t="str">
        <f t="shared" si="4"/>
        <v>Share_FOS_in_GasNet</v>
      </c>
      <c r="I299" s="118" t="str">
        <f t="shared" si="4"/>
        <v>Share_BIO+EE-CH4_in_GasNet</v>
      </c>
      <c r="J299" s="118" t="str">
        <f t="shared" si="4"/>
        <v>Share_H2_in_GasNet</v>
      </c>
      <c r="K299" s="183"/>
    </row>
    <row r="300" spans="1:11" ht="15" x14ac:dyDescent="0.25">
      <c r="A300" s="182" t="s">
        <v>371</v>
      </c>
      <c r="B300" s="158" t="s">
        <v>821</v>
      </c>
      <c r="C300" s="159" t="s">
        <v>129</v>
      </c>
      <c r="D300" s="195" t="s">
        <v>2399</v>
      </c>
      <c r="E300" s="118"/>
      <c r="F300" s="118"/>
      <c r="G300" s="166"/>
      <c r="H300" s="118"/>
      <c r="I300" s="118"/>
      <c r="J300" s="118"/>
      <c r="K300" s="183"/>
    </row>
    <row r="301" spans="1:11" ht="15" x14ac:dyDescent="0.25">
      <c r="A301" s="182" t="s">
        <v>371</v>
      </c>
      <c r="B301" s="158" t="s">
        <v>822</v>
      </c>
      <c r="C301" s="159" t="s">
        <v>129</v>
      </c>
      <c r="D301" s="195"/>
      <c r="E301" s="118"/>
      <c r="F301" s="118"/>
      <c r="G301" s="166"/>
      <c r="H301" s="118"/>
      <c r="I301" s="118"/>
      <c r="J301" s="118"/>
      <c r="K301" s="183"/>
    </row>
    <row r="302" spans="1:11" ht="15" x14ac:dyDescent="0.25">
      <c r="A302" s="182" t="s">
        <v>371</v>
      </c>
      <c r="B302" s="158" t="s">
        <v>823</v>
      </c>
      <c r="C302" s="159" t="s">
        <v>129</v>
      </c>
      <c r="D302" s="195" t="str">
        <f>'S1_Product systems'!B134</f>
        <v>natural gas, burned in solid oxide fuel cell 125kWe, future | heat, future | cut-off, U - NC - NF - DEF</v>
      </c>
      <c r="E302" s="118"/>
      <c r="F302" s="118"/>
      <c r="G302" s="166"/>
      <c r="H302" s="118"/>
      <c r="I302" s="118"/>
      <c r="J302" s="118"/>
      <c r="K302" s="183"/>
    </row>
    <row r="303" spans="1:11" ht="15" x14ac:dyDescent="0.25">
      <c r="A303" s="181" t="s">
        <v>371</v>
      </c>
      <c r="B303" s="160" t="s">
        <v>824</v>
      </c>
      <c r="C303" s="161" t="s">
        <v>129</v>
      </c>
      <c r="D303" s="136" t="s">
        <v>2399</v>
      </c>
      <c r="E303" s="136"/>
      <c r="F303" s="136"/>
      <c r="G303" s="201"/>
      <c r="H303" s="136"/>
      <c r="I303" s="136"/>
      <c r="J303" s="136"/>
      <c r="K303" s="180"/>
    </row>
    <row r="304" spans="1:11" ht="15" x14ac:dyDescent="0.25">
      <c r="A304" s="182" t="s">
        <v>371</v>
      </c>
      <c r="B304" s="158" t="s">
        <v>825</v>
      </c>
      <c r="C304" s="159" t="s">
        <v>129</v>
      </c>
      <c r="D304" s="118" t="str">
        <f>'S1_Product systems'!B92</f>
        <v>heat and power co-generation, natural gas, 50kW electrical, lean burn | heat, central or small-scale, natural gas | cut-off, U - NC</v>
      </c>
      <c r="E304" s="118" t="str">
        <f>'S1_Product systems'!B93</f>
        <v>heat and power co-generation, natural gas, 50kW electrical, lean burn | heat, central or small-scale, natural gas | cut-off, U - NC - NF</v>
      </c>
      <c r="F304" s="118" t="str">
        <f>'S1_Product systems'!B94</f>
        <v>heat and power co-generation, natural gas, 50kW electrical, lean burn | heat, central or small-scale, natural gas | cut-off, U - NC - NF - DEF</v>
      </c>
      <c r="G304" s="166"/>
      <c r="H304" s="118" t="str">
        <f>H$249</f>
        <v>Share_FOS_in_GasNet</v>
      </c>
      <c r="I304" s="118" t="str">
        <f>I$249</f>
        <v>Share_BIO+EE-CH4_in_GasNet</v>
      </c>
      <c r="J304" s="118" t="str">
        <f>J$249</f>
        <v>Share_H2_in_GasNet</v>
      </c>
      <c r="K304" s="183"/>
    </row>
    <row r="305" spans="1:11" ht="15" x14ac:dyDescent="0.25">
      <c r="A305" s="182" t="s">
        <v>371</v>
      </c>
      <c r="B305" s="158" t="s">
        <v>826</v>
      </c>
      <c r="C305" s="159" t="s">
        <v>129</v>
      </c>
      <c r="D305" s="195" t="s">
        <v>2399</v>
      </c>
      <c r="E305" s="118"/>
      <c r="F305" s="118"/>
      <c r="G305" s="166"/>
      <c r="H305" s="118"/>
      <c r="I305" s="118"/>
      <c r="J305" s="118"/>
      <c r="K305" s="183"/>
    </row>
    <row r="306" spans="1:11" ht="15" x14ac:dyDescent="0.25">
      <c r="A306" s="182" t="s">
        <v>371</v>
      </c>
      <c r="B306" s="158" t="s">
        <v>827</v>
      </c>
      <c r="C306" s="159" t="s">
        <v>129</v>
      </c>
      <c r="D306" s="195" t="str">
        <f>'S1_Product systems'!B150</f>
        <v>wood pellets, burned in stirling heat and power co-generation unit, 3kW electrical, future | heat, future | cut-off, U - NC - NF</v>
      </c>
      <c r="E306" s="118"/>
      <c r="F306" s="118"/>
      <c r="G306" s="166"/>
      <c r="H306" s="118"/>
      <c r="I306" s="118"/>
      <c r="J306" s="118"/>
      <c r="K306" s="183"/>
    </row>
    <row r="307" spans="1:11" ht="15" x14ac:dyDescent="0.25">
      <c r="A307" s="182" t="s">
        <v>371</v>
      </c>
      <c r="B307" s="158" t="s">
        <v>828</v>
      </c>
      <c r="C307" s="159" t="s">
        <v>129</v>
      </c>
      <c r="D307" s="118" t="str">
        <f>'S1_Product systems'!B100</f>
        <v>heat and power co-generation, natural gas, 1MW electrical, lean burn | heat, district or industrial, natural gas | cut-off, U - NC</v>
      </c>
      <c r="E307" s="118" t="str">
        <f>'S1_Product systems'!B101</f>
        <v>heat and power co-generation, natural gas, 1MW electrical, lean burn | heat, district or industrial, natural gas | cut-off, U - NC - NF</v>
      </c>
      <c r="F307" s="118" t="str">
        <f>'S1_Product systems'!B102</f>
        <v>heat and power co-generation, natural gas, 1MW electrical, lean burn | heat, district or industrial, natural gas | cut-off, U - NC - NF - DEF</v>
      </c>
      <c r="G307" s="166"/>
      <c r="H307" s="118" t="str">
        <f>H$249</f>
        <v>Share_FOS_in_GasNet</v>
      </c>
      <c r="I307" s="118" t="str">
        <f>I$249</f>
        <v>Share_BIO+EE-CH4_in_GasNet</v>
      </c>
      <c r="J307" s="118" t="str">
        <f>J$249</f>
        <v>Share_H2_in_GasNet</v>
      </c>
      <c r="K307" s="183"/>
    </row>
    <row r="308" spans="1:11" ht="15" x14ac:dyDescent="0.25">
      <c r="A308" s="182" t="s">
        <v>371</v>
      </c>
      <c r="B308" s="158" t="s">
        <v>829</v>
      </c>
      <c r="C308" s="159" t="s">
        <v>129</v>
      </c>
      <c r="D308" s="195"/>
      <c r="E308" s="118"/>
      <c r="F308" s="118"/>
      <c r="G308" s="166"/>
      <c r="H308" s="118"/>
      <c r="I308" s="118"/>
      <c r="J308" s="118"/>
      <c r="K308" s="183"/>
    </row>
    <row r="309" spans="1:11" ht="15" x14ac:dyDescent="0.25">
      <c r="A309" s="182" t="s">
        <v>371</v>
      </c>
      <c r="B309" s="158" t="s">
        <v>830</v>
      </c>
      <c r="C309" s="159" t="s">
        <v>129</v>
      </c>
      <c r="D309" s="195" t="str">
        <f>'S1_Product systems'!B132</f>
        <v>natural gas, burned in solid oxide fuel cell 125kWe, future | heat, future | cut-off, U - NC</v>
      </c>
      <c r="E309" s="118" t="str">
        <f>'S1_Product systems'!B133</f>
        <v>natural gas, burned in solid oxide fuel cell 125kWe, future | heat, future | cut-off, U - NC - NF</v>
      </c>
      <c r="F309" s="118" t="str">
        <f>'S1_Product systems'!B134</f>
        <v>natural gas, burned in solid oxide fuel cell 125kWe, future | heat, future | cut-off, U - NC - NF - DEF</v>
      </c>
      <c r="G309" s="166"/>
      <c r="H309" s="118" t="str">
        <f>H$249</f>
        <v>Share_FOS_in_GasNet</v>
      </c>
      <c r="I309" s="118" t="str">
        <f>I$249</f>
        <v>Share_BIO+EE-CH4_in_GasNet</v>
      </c>
      <c r="J309" s="118" t="str">
        <f>J$249</f>
        <v>Share_H2_in_GasNet</v>
      </c>
      <c r="K309" s="183"/>
    </row>
    <row r="310" spans="1:11" ht="15" x14ac:dyDescent="0.25">
      <c r="A310" s="182" t="s">
        <v>371</v>
      </c>
      <c r="B310" s="158" t="s">
        <v>831</v>
      </c>
      <c r="C310" s="159" t="s">
        <v>129</v>
      </c>
      <c r="D310" s="195"/>
      <c r="E310" s="118"/>
      <c r="F310" s="118"/>
      <c r="G310" s="166"/>
      <c r="H310" s="118"/>
      <c r="I310" s="118"/>
      <c r="J310" s="118"/>
      <c r="K310" s="183"/>
    </row>
    <row r="311" spans="1:11" ht="15" x14ac:dyDescent="0.25">
      <c r="A311" s="181" t="s">
        <v>371</v>
      </c>
      <c r="B311" s="160" t="s">
        <v>832</v>
      </c>
      <c r="C311" s="161" t="s">
        <v>129</v>
      </c>
      <c r="D311" s="136" t="str">
        <f>'S1_Product systems'!B126</f>
        <v>natural gas, burned in polymer electrolyte membrane fuel cell 2kWe, future | heat, future | cut-off, U - NC - NF - DEF</v>
      </c>
      <c r="E311" s="136"/>
      <c r="F311" s="136"/>
      <c r="G311" s="201"/>
      <c r="H311" s="136"/>
      <c r="I311" s="136"/>
      <c r="J311" s="136"/>
      <c r="K311" s="180"/>
    </row>
    <row r="312" spans="1:11" ht="15" x14ac:dyDescent="0.25">
      <c r="A312" s="182" t="s">
        <v>371</v>
      </c>
      <c r="B312" s="158" t="s">
        <v>833</v>
      </c>
      <c r="C312" s="159" t="s">
        <v>129</v>
      </c>
      <c r="D312" s="118" t="str">
        <f>'S1_Product systems'!B150</f>
        <v>wood pellets, burned in stirling heat and power co-generation unit, 3kW electrical, future | heat, future | cut-off, U - NC - NF</v>
      </c>
      <c r="E312" s="118"/>
      <c r="F312" s="118"/>
      <c r="G312" s="166"/>
      <c r="H312" s="118"/>
      <c r="I312" s="118"/>
      <c r="J312" s="118"/>
      <c r="K312" s="183"/>
    </row>
    <row r="313" spans="1:11" ht="15" x14ac:dyDescent="0.25">
      <c r="A313" s="182" t="s">
        <v>371</v>
      </c>
      <c r="B313" s="158" t="s">
        <v>834</v>
      </c>
      <c r="C313" s="159" t="s">
        <v>129</v>
      </c>
      <c r="D313" s="118" t="str">
        <f>'S1_Product systems'!B92</f>
        <v>heat and power co-generation, natural gas, 50kW electrical, lean burn | heat, central or small-scale, natural gas | cut-off, U - NC</v>
      </c>
      <c r="E313" s="118" t="str">
        <f>'S1_Product systems'!B93</f>
        <v>heat and power co-generation, natural gas, 50kW electrical, lean burn | heat, central or small-scale, natural gas | cut-off, U - NC - NF</v>
      </c>
      <c r="F313" s="118" t="str">
        <f>'S1_Product systems'!B94</f>
        <v>heat and power co-generation, natural gas, 50kW electrical, lean burn | heat, central or small-scale, natural gas | cut-off, U - NC - NF - DEF</v>
      </c>
      <c r="G313" s="166"/>
      <c r="H313" s="199" t="str">
        <f t="shared" ref="H313:J314" si="5">H$249</f>
        <v>Share_FOS_in_GasNet</v>
      </c>
      <c r="I313" s="118" t="str">
        <f t="shared" si="5"/>
        <v>Share_BIO+EE-CH4_in_GasNet</v>
      </c>
      <c r="J313" s="118" t="str">
        <f t="shared" si="5"/>
        <v>Share_H2_in_GasNet</v>
      </c>
      <c r="K313" s="183"/>
    </row>
    <row r="314" spans="1:11" ht="15" x14ac:dyDescent="0.25">
      <c r="A314" s="181" t="s">
        <v>371</v>
      </c>
      <c r="B314" s="160" t="s">
        <v>835</v>
      </c>
      <c r="C314" s="161" t="s">
        <v>129</v>
      </c>
      <c r="D314" s="136" t="str">
        <f>'S1_Product systems'!B124</f>
        <v>natural gas, burned in polymer electrolyte membrane fuel cell 2kWe, future | heat, future | cut-off, U - NC</v>
      </c>
      <c r="E314" s="136" t="str">
        <f>'S1_Product systems'!B125</f>
        <v>natural gas, burned in polymer electrolyte membrane fuel cell 2kWe, future | heat, future | cut-off, U - NC - NF</v>
      </c>
      <c r="F314" s="136" t="str">
        <f>'S1_Product systems'!B126</f>
        <v>natural gas, burned in polymer electrolyte membrane fuel cell 2kWe, future | heat, future | cut-off, U - NC - NF - DEF</v>
      </c>
      <c r="G314" s="201"/>
      <c r="H314" s="197" t="str">
        <f t="shared" si="5"/>
        <v>Share_FOS_in_GasNet</v>
      </c>
      <c r="I314" s="136" t="str">
        <f t="shared" si="5"/>
        <v>Share_BIO+EE-CH4_in_GasNet</v>
      </c>
      <c r="J314" s="136" t="str">
        <f t="shared" si="5"/>
        <v>Share_H2_in_GasNet</v>
      </c>
      <c r="K314" s="180"/>
    </row>
    <row r="315" spans="1:11" ht="15" x14ac:dyDescent="0.25">
      <c r="A315" s="182" t="s">
        <v>371</v>
      </c>
      <c r="B315" s="158" t="s">
        <v>836</v>
      </c>
      <c r="C315" s="159" t="s">
        <v>129</v>
      </c>
      <c r="D315" s="118" t="str">
        <f>'S1_Product systems'!B264</f>
        <v>heat production, at hard coal industrial furnace 1-10MW | heat, district or industrial, other than natural gas | cut-off, U - NC</v>
      </c>
      <c r="E315" s="118"/>
      <c r="F315" s="118"/>
      <c r="G315" s="166"/>
      <c r="H315" s="118"/>
      <c r="I315" s="118"/>
      <c r="J315" s="118"/>
      <c r="K315" s="183"/>
    </row>
    <row r="316" spans="1:11" ht="15" x14ac:dyDescent="0.25">
      <c r="A316" s="182" t="s">
        <v>371</v>
      </c>
      <c r="B316" s="158" t="s">
        <v>837</v>
      </c>
      <c r="C316" s="159" t="s">
        <v>129</v>
      </c>
      <c r="D316" s="195" t="str">
        <f>'S1_Product systems'!B264</f>
        <v>heat production, at hard coal industrial furnace 1-10MW | heat, district or industrial, other than natural gas | cut-off, U - NC</v>
      </c>
      <c r="E316" s="118"/>
      <c r="F316" s="118"/>
      <c r="G316" s="166"/>
      <c r="H316" s="118"/>
      <c r="I316" s="118"/>
      <c r="J316" s="118"/>
      <c r="K316" s="183"/>
    </row>
    <row r="317" spans="1:11" ht="15" x14ac:dyDescent="0.25">
      <c r="A317" s="182" t="s">
        <v>371</v>
      </c>
      <c r="B317" s="158" t="s">
        <v>838</v>
      </c>
      <c r="C317" s="159" t="s">
        <v>129</v>
      </c>
      <c r="D317" s="195" t="str">
        <f>'S1_Product systems'!B291</f>
        <v>heat production, light fuel oil, at industrial furnace 1MW | heat, district or industrial, other than natural gas | cut-off, U - NC</v>
      </c>
      <c r="E317" s="118"/>
      <c r="F317" s="118"/>
      <c r="G317" s="166"/>
      <c r="H317" s="118"/>
      <c r="I317" s="118"/>
      <c r="J317" s="118"/>
      <c r="K317" s="183"/>
    </row>
    <row r="318" spans="1:11" ht="15" x14ac:dyDescent="0.25">
      <c r="A318" s="182" t="s">
        <v>371</v>
      </c>
      <c r="B318" s="158" t="s">
        <v>839</v>
      </c>
      <c r="C318" s="159" t="s">
        <v>129</v>
      </c>
      <c r="D318" s="195" t="str">
        <f>'S1_Product systems'!B277</f>
        <v>heat production, natural gas, at industrial furnace &gt;100kW | heat, district or industrial, natural gas | cut-off, U - NC</v>
      </c>
      <c r="E318" s="118" t="str">
        <f>'S1_Product systems'!B278</f>
        <v>heat production, natural gas, at industrial furnace &gt;100kW | heat, district or industrial, natural gas | cut-off, U - NC - NF</v>
      </c>
      <c r="F318" s="118" t="str">
        <f>'S1_Product systems'!B279</f>
        <v>heat production, natural gas, at industrial furnace &gt;100kW | heat, district or industrial, natural gas | cut-off, U - NC - NF - DEF</v>
      </c>
      <c r="G318" s="166"/>
      <c r="H318" s="118" t="str">
        <f>H$249</f>
        <v>Share_FOS_in_GasNet</v>
      </c>
      <c r="I318" s="118" t="str">
        <f>I$249</f>
        <v>Share_BIO+EE-CH4_in_GasNet</v>
      </c>
      <c r="J318" s="118" t="str">
        <f>J$249</f>
        <v>Share_H2_in_GasNet</v>
      </c>
      <c r="K318" s="183"/>
    </row>
    <row r="319" spans="1:11" ht="15" x14ac:dyDescent="0.25">
      <c r="A319" s="182" t="s">
        <v>371</v>
      </c>
      <c r="B319" s="158" t="s">
        <v>840</v>
      </c>
      <c r="C319" s="159" t="s">
        <v>129</v>
      </c>
      <c r="D319" s="195"/>
      <c r="E319" s="118"/>
      <c r="F319" s="118"/>
      <c r="G319" s="166"/>
      <c r="H319" s="118"/>
      <c r="I319" s="118"/>
      <c r="J319" s="118"/>
      <c r="K319" s="183"/>
    </row>
    <row r="320" spans="1:11" ht="15" x14ac:dyDescent="0.25">
      <c r="A320" s="182" t="s">
        <v>371</v>
      </c>
      <c r="B320" s="158" t="s">
        <v>841</v>
      </c>
      <c r="C320" s="159" t="s">
        <v>129</v>
      </c>
      <c r="D320" s="118" t="str">
        <f>'S1_Product systems'!B303</f>
        <v>Hackschnitzel-Kessel 800 kW, Waldrestholz (Fichte), ab Anlage - NC - NF</v>
      </c>
      <c r="E320" s="118"/>
      <c r="F320" s="118"/>
      <c r="G320" s="166"/>
      <c r="H320" s="118"/>
      <c r="I320" s="118"/>
      <c r="J320" s="118"/>
      <c r="K320" s="183"/>
    </row>
    <row r="321" spans="1:11" ht="15" x14ac:dyDescent="0.25">
      <c r="A321" s="181" t="s">
        <v>371</v>
      </c>
      <c r="B321" s="160" t="s">
        <v>842</v>
      </c>
      <c r="C321" s="161" t="s">
        <v>129</v>
      </c>
      <c r="D321" s="136" t="s">
        <v>2399</v>
      </c>
      <c r="E321" s="136"/>
      <c r="F321" s="136"/>
      <c r="G321" s="201"/>
      <c r="H321" s="136"/>
      <c r="I321" s="136"/>
      <c r="J321" s="136"/>
      <c r="K321" s="180"/>
    </row>
    <row r="322" spans="1:11" ht="15" x14ac:dyDescent="0.25">
      <c r="A322" s="182" t="s">
        <v>371</v>
      </c>
      <c r="B322" s="158" t="s">
        <v>843</v>
      </c>
      <c r="C322" s="159" t="s">
        <v>129</v>
      </c>
      <c r="D322" s="195" t="str">
        <f>'S1_Product systems'!B291</f>
        <v>heat production, light fuel oil, at industrial furnace 1MW | heat, district or industrial, other than natural gas | cut-off, U - NC</v>
      </c>
      <c r="E322" s="118"/>
      <c r="F322" s="118"/>
      <c r="G322" s="166"/>
      <c r="H322" s="118"/>
      <c r="I322" s="118"/>
      <c r="J322" s="118"/>
      <c r="K322" s="183"/>
    </row>
    <row r="323" spans="1:11" ht="15" x14ac:dyDescent="0.25">
      <c r="A323" s="182" t="s">
        <v>371</v>
      </c>
      <c r="B323" s="158" t="s">
        <v>844</v>
      </c>
      <c r="C323" s="159" t="s">
        <v>129</v>
      </c>
      <c r="D323" s="195" t="str">
        <f>'S1_Product systems'!B277</f>
        <v>heat production, natural gas, at industrial furnace &gt;100kW | heat, district or industrial, natural gas | cut-off, U - NC</v>
      </c>
      <c r="E323" s="118" t="str">
        <f>'S1_Product systems'!B278</f>
        <v>heat production, natural gas, at industrial furnace &gt;100kW | heat, district or industrial, natural gas | cut-off, U - NC - NF</v>
      </c>
      <c r="F323" s="118" t="str">
        <f>'S1_Product systems'!B279</f>
        <v>heat production, natural gas, at industrial furnace &gt;100kW | heat, district or industrial, natural gas | cut-off, U - NC - NF - DEF</v>
      </c>
      <c r="G323" s="166"/>
      <c r="H323" s="118" t="str">
        <f>H$249</f>
        <v>Share_FOS_in_GasNet</v>
      </c>
      <c r="I323" s="118" t="str">
        <f>I$249</f>
        <v>Share_BIO+EE-CH4_in_GasNet</v>
      </c>
      <c r="J323" s="118" t="str">
        <f>J$249</f>
        <v>Share_H2_in_GasNet</v>
      </c>
      <c r="K323" s="183"/>
    </row>
    <row r="324" spans="1:11" ht="15" x14ac:dyDescent="0.25">
      <c r="A324" s="182" t="s">
        <v>371</v>
      </c>
      <c r="B324" s="158" t="s">
        <v>845</v>
      </c>
      <c r="C324" s="159" t="s">
        <v>129</v>
      </c>
      <c r="D324" s="195"/>
      <c r="E324" s="118"/>
      <c r="F324" s="118"/>
      <c r="G324" s="166"/>
      <c r="H324" s="118"/>
      <c r="I324" s="118"/>
      <c r="J324" s="118"/>
      <c r="K324" s="183"/>
    </row>
    <row r="325" spans="1:11" ht="15" x14ac:dyDescent="0.25">
      <c r="A325" s="182" t="s">
        <v>371</v>
      </c>
      <c r="B325" s="158" t="s">
        <v>846</v>
      </c>
      <c r="C325" s="159" t="s">
        <v>129</v>
      </c>
      <c r="D325" s="195"/>
      <c r="E325" s="118"/>
      <c r="F325" s="118"/>
      <c r="G325" s="166"/>
      <c r="H325" s="118"/>
      <c r="I325" s="118"/>
      <c r="J325" s="118"/>
      <c r="K325" s="183"/>
    </row>
    <row r="326" spans="1:11" ht="15" x14ac:dyDescent="0.25">
      <c r="A326" s="182" t="s">
        <v>371</v>
      </c>
      <c r="B326" s="158" t="s">
        <v>847</v>
      </c>
      <c r="C326" s="159" t="s">
        <v>129</v>
      </c>
      <c r="D326" s="195"/>
      <c r="E326" s="118"/>
      <c r="F326" s="118"/>
      <c r="G326" s="166"/>
      <c r="H326" s="118"/>
      <c r="I326" s="118"/>
      <c r="J326" s="118"/>
      <c r="K326" s="183"/>
    </row>
    <row r="327" spans="1:11" ht="15" x14ac:dyDescent="0.25">
      <c r="A327" s="182" t="s">
        <v>371</v>
      </c>
      <c r="B327" s="158" t="s">
        <v>848</v>
      </c>
      <c r="C327" s="159" t="s">
        <v>129</v>
      </c>
      <c r="D327" s="195" t="str">
        <f>'S1_Product systems'!B303</f>
        <v>Hackschnitzel-Kessel 800 kW, Waldrestholz (Fichte), ab Anlage - NC - NF</v>
      </c>
      <c r="E327" s="118"/>
      <c r="F327" s="118"/>
      <c r="G327" s="166"/>
      <c r="H327" s="118"/>
      <c r="I327" s="118"/>
      <c r="J327" s="118"/>
      <c r="K327" s="183"/>
    </row>
    <row r="328" spans="1:11" ht="15" x14ac:dyDescent="0.25">
      <c r="A328" s="182" t="s">
        <v>371</v>
      </c>
      <c r="B328" s="158" t="s">
        <v>849</v>
      </c>
      <c r="C328" s="159" t="s">
        <v>129</v>
      </c>
      <c r="D328" s="195" t="str">
        <f>'S1_Product systems'!B308</f>
        <v>heat production, at heat pump 30kW, allocation exergy | heat, central or small-scale, other than natural gas | cut-off, U - NC - NF</v>
      </c>
      <c r="E328" s="118" t="str">
        <f>'S1_Product systems'!B311</f>
        <v>heat, air heat pump 10 kW - NC - NF</v>
      </c>
      <c r="F328" s="118" t="str">
        <f>'S1_Product systems'!B314</f>
        <v>heat, horizontal ground-source heat pump 10 kW - NC - NF</v>
      </c>
      <c r="G328" s="166" t="str">
        <f>'S1_Product systems'!B317</f>
        <v>heat, vertical ground-source heat pump 10 kW - NC - NF</v>
      </c>
      <c r="H328" s="118" t="str">
        <f>H138</f>
        <v>Share_HP_loc_HP1</v>
      </c>
      <c r="I328" s="118" t="str">
        <f>I138</f>
        <v>Share_HP_loc_HP2</v>
      </c>
      <c r="J328" s="118" t="str">
        <f>J138</f>
        <v>Share_HP_loc_HP3</v>
      </c>
      <c r="K328" s="183" t="str">
        <f>K138</f>
        <v>Share_HP_loc_HP4</v>
      </c>
    </row>
    <row r="329" spans="1:11" ht="15" x14ac:dyDescent="0.25">
      <c r="A329" s="182" t="s">
        <v>371</v>
      </c>
      <c r="B329" s="158" t="s">
        <v>850</v>
      </c>
      <c r="C329" s="159" t="s">
        <v>129</v>
      </c>
      <c r="D329" s="195"/>
      <c r="E329" s="118"/>
      <c r="F329" s="118"/>
      <c r="G329" s="166"/>
      <c r="H329" s="118"/>
      <c r="I329" s="118"/>
      <c r="J329" s="118"/>
      <c r="K329" s="183"/>
    </row>
    <row r="330" spans="1:11" ht="15" x14ac:dyDescent="0.25">
      <c r="A330" s="181" t="s">
        <v>371</v>
      </c>
      <c r="B330" s="160" t="s">
        <v>851</v>
      </c>
      <c r="C330" s="161" t="s">
        <v>129</v>
      </c>
      <c r="D330" s="194" t="str">
        <f>'S1_Product systems'!B320</f>
        <v>operation, solar collector system, Cu flat plate collector, one-family house, for combined system | heat, central or small-scale, other than natural gas | cut-off, U - NC</v>
      </c>
      <c r="E330" s="136" t="str">
        <f>'S1_Product systems'!B323</f>
        <v>Wärmeerzeugung Flachkollektoren (Gebäude) - NC</v>
      </c>
      <c r="F330" s="136" t="str">
        <f>'S1_Product systems'!B326</f>
        <v>Wärmeerzeugung Vakuumröhrenkollektoren (Gebäude) - NC</v>
      </c>
      <c r="G330" s="201"/>
      <c r="H330" s="197" t="str">
        <f>H139</f>
        <v>Share_HP_loc_Solar1</v>
      </c>
      <c r="I330" s="197" t="str">
        <f>I139</f>
        <v>Share_HP_loc_Solar2</v>
      </c>
      <c r="J330" s="197" t="str">
        <f>J139</f>
        <v>Share_HP_loc_Solar3</v>
      </c>
      <c r="K330" s="180"/>
    </row>
    <row r="331" spans="1:11" ht="15" x14ac:dyDescent="0.25">
      <c r="A331" s="182" t="s">
        <v>371</v>
      </c>
      <c r="B331" s="158" t="s">
        <v>852</v>
      </c>
      <c r="C331" s="159" t="s">
        <v>129</v>
      </c>
      <c r="D331" s="195" t="s">
        <v>2399</v>
      </c>
      <c r="E331" s="118"/>
      <c r="F331" s="118"/>
      <c r="G331" s="166"/>
      <c r="H331" s="118"/>
      <c r="I331" s="118"/>
      <c r="J331" s="118"/>
      <c r="K331" s="183"/>
    </row>
    <row r="332" spans="1:11" ht="15" x14ac:dyDescent="0.25">
      <c r="A332" s="182" t="s">
        <v>371</v>
      </c>
      <c r="B332" s="158" t="s">
        <v>853</v>
      </c>
      <c r="C332" s="159" t="s">
        <v>129</v>
      </c>
      <c r="D332" s="195"/>
      <c r="E332" s="118"/>
      <c r="F332" s="118"/>
      <c r="G332" s="166"/>
      <c r="H332" s="118"/>
      <c r="I332" s="118"/>
      <c r="J332" s="118"/>
      <c r="K332" s="183"/>
    </row>
    <row r="333" spans="1:11" ht="15" x14ac:dyDescent="0.25">
      <c r="A333" s="182" t="s">
        <v>371</v>
      </c>
      <c r="B333" s="158" t="s">
        <v>854</v>
      </c>
      <c r="C333" s="159" t="s">
        <v>129</v>
      </c>
      <c r="D333" s="195" t="str">
        <f>'S1_Product systems'!B308</f>
        <v>heat production, at heat pump 30kW, allocation exergy | heat, central or small-scale, other than natural gas | cut-off, U - NC - NF</v>
      </c>
      <c r="E333" s="118" t="str">
        <f>'S1_Product systems'!B311</f>
        <v>heat, air heat pump 10 kW - NC - NF</v>
      </c>
      <c r="F333" s="118" t="str">
        <f>'S1_Product systems'!B314</f>
        <v>heat, horizontal ground-source heat pump 10 kW - NC - NF</v>
      </c>
      <c r="G333" s="166" t="str">
        <f>'S1_Product systems'!B317</f>
        <v>heat, vertical ground-source heat pump 10 kW - NC - NF</v>
      </c>
      <c r="H333" s="118" t="str">
        <f>H118</f>
        <v>Share_SH_RES_HP1</v>
      </c>
      <c r="I333" s="118" t="str">
        <f>I118</f>
        <v>Share_SH_RES_HP2</v>
      </c>
      <c r="J333" s="118" t="str">
        <f>J118</f>
        <v>Share_SH_RES_HP3</v>
      </c>
      <c r="K333" s="183" t="str">
        <f>K118</f>
        <v>Share_SH_RES_HP4</v>
      </c>
    </row>
    <row r="334" spans="1:11" ht="15" x14ac:dyDescent="0.25">
      <c r="A334" s="182" t="s">
        <v>371</v>
      </c>
      <c r="B334" s="158" t="s">
        <v>855</v>
      </c>
      <c r="C334" s="159" t="s">
        <v>129</v>
      </c>
      <c r="D334" s="118" t="str">
        <f>'S1_Product systems'!B320</f>
        <v>operation, solar collector system, Cu flat plate collector, one-family house, for combined system | heat, central or small-scale, other than natural gas | cut-off, U - NC</v>
      </c>
      <c r="E334" s="118" t="str">
        <f>'S1_Product systems'!B323</f>
        <v>Wärmeerzeugung Flachkollektoren (Gebäude) - NC</v>
      </c>
      <c r="F334" s="118" t="str">
        <f>'S1_Product systems'!B326</f>
        <v>Wärmeerzeugung Vakuumröhrenkollektoren (Gebäude) - NC</v>
      </c>
      <c r="G334" s="166"/>
      <c r="H334" s="118" t="str">
        <f>H119</f>
        <v>Share_SH_RES_Solar1</v>
      </c>
      <c r="I334" s="118" t="str">
        <f>I119</f>
        <v>Share_SH_RES_Solar2</v>
      </c>
      <c r="J334" s="118" t="str">
        <f>J119</f>
        <v>Share_SH_RES_Solar3</v>
      </c>
      <c r="K334" s="183"/>
    </row>
    <row r="335" spans="1:11" ht="15" x14ac:dyDescent="0.25">
      <c r="A335" s="182" t="s">
        <v>371</v>
      </c>
      <c r="B335" s="158" t="s">
        <v>856</v>
      </c>
      <c r="C335" s="159" t="s">
        <v>129</v>
      </c>
      <c r="D335" s="195" t="str">
        <f>'S1_Product systems'!B297</f>
        <v>Pelletzentralheizung 10 kW, A1 Holzpellets, ab Anlage - NC - NF</v>
      </c>
      <c r="E335" s="118" t="str">
        <f>'S1_Product systems'!B294</f>
        <v>heat production, mixed logs, at wood heater 6kW, state-of-the-art 2014 | heat, central or small-scale, other than natural gas | cut-off, U - NC - NF</v>
      </c>
      <c r="F335" s="118"/>
      <c r="G335" s="166"/>
      <c r="H335" s="118" t="str">
        <f>H120</f>
        <v>Share_SH_RES_Biomass1</v>
      </c>
      <c r="I335" s="118" t="str">
        <f>I120</f>
        <v>Share_SH_RES_Biomass2</v>
      </c>
      <c r="J335" s="118"/>
      <c r="K335" s="183"/>
    </row>
    <row r="336" spans="1:11" ht="15" x14ac:dyDescent="0.25">
      <c r="A336" s="182" t="s">
        <v>371</v>
      </c>
      <c r="B336" s="158" t="s">
        <v>857</v>
      </c>
      <c r="C336" s="159" t="s">
        <v>129</v>
      </c>
      <c r="D336" s="118" t="str">
        <f>'S1_Product systems'!B288</f>
        <v>heat production, light fuel oil, at boiler 100kW condensing, non-modulating | heat, central or small-scale, other than natural gas | cut-off, U - NC</v>
      </c>
      <c r="E336" s="118"/>
      <c r="F336" s="118"/>
      <c r="G336" s="166"/>
      <c r="H336" s="118"/>
      <c r="I336" s="118"/>
      <c r="J336" s="118"/>
      <c r="K336" s="183"/>
    </row>
    <row r="337" spans="1:11" ht="15" x14ac:dyDescent="0.25">
      <c r="A337" s="182" t="s">
        <v>371</v>
      </c>
      <c r="B337" s="158" t="s">
        <v>858</v>
      </c>
      <c r="C337" s="159" t="s">
        <v>129</v>
      </c>
      <c r="D337" s="118" t="str">
        <f>'S1_Product systems'!B267</f>
        <v>heat production, natural gas, at boiler condensing modulating &lt;100kW | heat, central or small-scale, natural gas | cut-off, U - NC</v>
      </c>
      <c r="E337" s="118" t="str">
        <f>'S1_Product systems'!B273</f>
        <v>heat production, natural gas, at boiler modulating &lt;100kW | heat, central or small-scale, natural gas | cut-off, U - NC - NF</v>
      </c>
      <c r="F337" s="118" t="str">
        <f>'S1_Product systems'!B274</f>
        <v>heat production, natural gas, at boiler modulating &lt;100kW | heat, central or small-scale, natural gas | cut-off, U - NC - NF - DEF</v>
      </c>
      <c r="G337" s="166"/>
      <c r="H337" s="118" t="str">
        <f>H$249</f>
        <v>Share_FOS_in_GasNet</v>
      </c>
      <c r="I337" s="118" t="str">
        <f>I$249</f>
        <v>Share_BIO+EE-CH4_in_GasNet</v>
      </c>
      <c r="J337" s="118" t="str">
        <f>J$249</f>
        <v>Share_H2_in_GasNet</v>
      </c>
      <c r="K337" s="183"/>
    </row>
    <row r="338" spans="1:11" ht="15" x14ac:dyDescent="0.25">
      <c r="A338" s="181" t="s">
        <v>371</v>
      </c>
      <c r="B338" s="160" t="s">
        <v>859</v>
      </c>
      <c r="C338" s="161" t="s">
        <v>129</v>
      </c>
      <c r="D338" s="136" t="s">
        <v>2399</v>
      </c>
      <c r="E338" s="136"/>
      <c r="F338" s="136"/>
      <c r="G338" s="201"/>
      <c r="H338" s="136"/>
      <c r="I338" s="136"/>
      <c r="J338" s="136"/>
      <c r="K338" s="180"/>
    </row>
    <row r="339" spans="1:11" ht="15" x14ac:dyDescent="0.25">
      <c r="A339" s="182" t="s">
        <v>371</v>
      </c>
      <c r="B339" s="158" t="s">
        <v>860</v>
      </c>
      <c r="C339" s="159" t="s">
        <v>129</v>
      </c>
      <c r="D339" s="195" t="s">
        <v>2399</v>
      </c>
      <c r="E339" s="118"/>
      <c r="F339" s="118"/>
      <c r="G339" s="166"/>
      <c r="H339" s="118"/>
      <c r="I339" s="118"/>
      <c r="J339" s="118"/>
      <c r="K339" s="183"/>
    </row>
    <row r="340" spans="1:11" ht="15" x14ac:dyDescent="0.25">
      <c r="A340" s="182" t="s">
        <v>371</v>
      </c>
      <c r="B340" s="158" t="s">
        <v>861</v>
      </c>
      <c r="C340" s="159" t="s">
        <v>129</v>
      </c>
      <c r="D340" s="195"/>
      <c r="E340" s="118"/>
      <c r="F340" s="118"/>
      <c r="G340" s="166"/>
      <c r="H340" s="118"/>
      <c r="I340" s="118"/>
      <c r="J340" s="118"/>
      <c r="K340" s="183"/>
    </row>
    <row r="341" spans="1:11" ht="15" x14ac:dyDescent="0.25">
      <c r="A341" s="182" t="s">
        <v>371</v>
      </c>
      <c r="B341" s="158" t="s">
        <v>862</v>
      </c>
      <c r="C341" s="159" t="s">
        <v>129</v>
      </c>
      <c r="D341" s="195" t="str">
        <f t="shared" ref="D341:K341" si="6">D333</f>
        <v>heat production, at heat pump 30kW, allocation exergy | heat, central or small-scale, other than natural gas | cut-off, U - NC - NF</v>
      </c>
      <c r="E341" s="195" t="str">
        <f t="shared" si="6"/>
        <v>heat, air heat pump 10 kW - NC - NF</v>
      </c>
      <c r="F341" s="195" t="str">
        <f t="shared" si="6"/>
        <v>heat, horizontal ground-source heat pump 10 kW - NC - NF</v>
      </c>
      <c r="G341" s="195" t="str">
        <f t="shared" si="6"/>
        <v>heat, vertical ground-source heat pump 10 kW - NC - NF</v>
      </c>
      <c r="H341" s="118" t="str">
        <f t="shared" si="6"/>
        <v>Share_SH_RES_HP1</v>
      </c>
      <c r="I341" s="118" t="str">
        <f t="shared" si="6"/>
        <v>Share_SH_RES_HP2</v>
      </c>
      <c r="J341" s="118" t="str">
        <f t="shared" si="6"/>
        <v>Share_SH_RES_HP3</v>
      </c>
      <c r="K341" s="183" t="str">
        <f t="shared" si="6"/>
        <v>Share_SH_RES_HP4</v>
      </c>
    </row>
    <row r="342" spans="1:11" ht="15" x14ac:dyDescent="0.25">
      <c r="A342" s="182" t="s">
        <v>371</v>
      </c>
      <c r="B342" s="158" t="s">
        <v>863</v>
      </c>
      <c r="C342" s="159" t="s">
        <v>129</v>
      </c>
      <c r="D342" s="195" t="str">
        <f>D334</f>
        <v>operation, solar collector system, Cu flat plate collector, one-family house, for combined system | heat, central or small-scale, other than natural gas | cut-off, U - NC</v>
      </c>
      <c r="E342" s="118"/>
      <c r="F342" s="118"/>
      <c r="G342" s="166"/>
      <c r="H342" s="118"/>
      <c r="I342" s="118"/>
      <c r="J342" s="118"/>
      <c r="K342" s="183"/>
    </row>
    <row r="343" spans="1:11" ht="15" x14ac:dyDescent="0.25">
      <c r="A343" s="182" t="s">
        <v>371</v>
      </c>
      <c r="B343" s="158" t="s">
        <v>864</v>
      </c>
      <c r="C343" s="159" t="s">
        <v>129</v>
      </c>
      <c r="D343" s="195" t="str">
        <f>D335</f>
        <v>Pelletzentralheizung 10 kW, A1 Holzpellets, ab Anlage - NC - NF</v>
      </c>
      <c r="E343" s="195" t="str">
        <f>E335</f>
        <v>heat production, mixed logs, at wood heater 6kW, state-of-the-art 2014 | heat, central or small-scale, other than natural gas | cut-off, U - NC - NF</v>
      </c>
      <c r="F343" s="118"/>
      <c r="G343" s="166"/>
      <c r="H343" s="195" t="str">
        <f>H335</f>
        <v>Share_SH_RES_Biomass1</v>
      </c>
      <c r="I343" s="195" t="str">
        <f>I335</f>
        <v>Share_SH_RES_Biomass2</v>
      </c>
      <c r="J343" s="118"/>
      <c r="K343" s="183"/>
    </row>
    <row r="344" spans="1:11" ht="15" x14ac:dyDescent="0.25">
      <c r="A344" s="182" t="s">
        <v>371</v>
      </c>
      <c r="B344" s="158" t="s">
        <v>865</v>
      </c>
      <c r="C344" s="159" t="s">
        <v>129</v>
      </c>
      <c r="D344" s="195" t="str">
        <f>D336</f>
        <v>heat production, light fuel oil, at boiler 100kW condensing, non-modulating | heat, central or small-scale, other than natural gas | cut-off, U - NC</v>
      </c>
      <c r="E344" s="118"/>
      <c r="F344" s="118"/>
      <c r="G344" s="166"/>
      <c r="H344" s="118"/>
      <c r="I344" s="118"/>
      <c r="J344" s="118"/>
      <c r="K344" s="183"/>
    </row>
    <row r="345" spans="1:11" ht="15" x14ac:dyDescent="0.25">
      <c r="A345" s="182" t="s">
        <v>371</v>
      </c>
      <c r="B345" s="158" t="s">
        <v>866</v>
      </c>
      <c r="C345" s="159" t="s">
        <v>129</v>
      </c>
      <c r="D345" s="195" t="str">
        <f>D337</f>
        <v>heat production, natural gas, at boiler condensing modulating &lt;100kW | heat, central or small-scale, natural gas | cut-off, U - NC</v>
      </c>
      <c r="E345" s="118"/>
      <c r="F345" s="118"/>
      <c r="G345" s="166"/>
      <c r="H345" s="118" t="str">
        <f>H$249</f>
        <v>Share_FOS_in_GasNet</v>
      </c>
      <c r="I345" s="118" t="str">
        <f>I$249</f>
        <v>Share_BIO+EE-CH4_in_GasNet</v>
      </c>
      <c r="J345" s="118" t="str">
        <f>J$249</f>
        <v>Share_H2_in_GasNet</v>
      </c>
      <c r="K345" s="183"/>
    </row>
    <row r="346" spans="1:11" ht="15" x14ac:dyDescent="0.25">
      <c r="A346" s="181" t="s">
        <v>371</v>
      </c>
      <c r="B346" s="160" t="s">
        <v>867</v>
      </c>
      <c r="C346" s="161" t="s">
        <v>129</v>
      </c>
      <c r="D346" s="136" t="s">
        <v>2399</v>
      </c>
      <c r="E346" s="136"/>
      <c r="F346" s="136"/>
      <c r="G346" s="201"/>
      <c r="H346" s="136"/>
      <c r="I346" s="136"/>
      <c r="J346" s="136"/>
      <c r="K346" s="180"/>
    </row>
    <row r="347" spans="1:11" ht="15" x14ac:dyDescent="0.25">
      <c r="A347" s="182" t="s">
        <v>371</v>
      </c>
      <c r="B347" s="158" t="s">
        <v>868</v>
      </c>
      <c r="C347" s="159" t="s">
        <v>129</v>
      </c>
      <c r="D347" s="118" t="str">
        <f>'S1_Product systems'!B267</f>
        <v>heat production, natural gas, at boiler condensing modulating &lt;100kW | heat, central or small-scale, natural gas | cut-off, U - NC</v>
      </c>
      <c r="E347" s="118" t="str">
        <f>'S1_Product systems'!B273</f>
        <v>heat production, natural gas, at boiler modulating &lt;100kW | heat, central or small-scale, natural gas | cut-off, U - NC - NF</v>
      </c>
      <c r="F347" s="118" t="str">
        <f>'S1_Product systems'!B274</f>
        <v>heat production, natural gas, at boiler modulating &lt;100kW | heat, central or small-scale, natural gas | cut-off, U - NC - NF - DEF</v>
      </c>
      <c r="G347" s="166"/>
      <c r="H347" s="118" t="str">
        <f>H$249</f>
        <v>Share_FOS_in_GasNet</v>
      </c>
      <c r="I347" s="118" t="str">
        <f>I$249</f>
        <v>Share_BIO+EE-CH4_in_GasNet</v>
      </c>
      <c r="J347" s="118" t="str">
        <f>J$249</f>
        <v>Share_H2_in_GasNet</v>
      </c>
      <c r="K347" s="183"/>
    </row>
    <row r="348" spans="1:11" ht="15" x14ac:dyDescent="0.25">
      <c r="A348" s="182" t="s">
        <v>371</v>
      </c>
      <c r="B348" s="158" t="s">
        <v>869</v>
      </c>
      <c r="C348" s="159" t="s">
        <v>129</v>
      </c>
      <c r="D348" s="118" t="str">
        <f>'S1_Product systems'!B282</f>
        <v>heat production, light fuel oil, at boiler 10kW, non-modulating | heat, central or small-scale, other than natural gas | cut-off, U - NC</v>
      </c>
      <c r="E348" s="118"/>
      <c r="F348" s="118"/>
      <c r="G348" s="166"/>
      <c r="H348" s="118"/>
      <c r="I348" s="118"/>
      <c r="J348" s="118"/>
      <c r="K348" s="183"/>
    </row>
    <row r="349" spans="1:11" ht="15" x14ac:dyDescent="0.25">
      <c r="A349" s="182" t="s">
        <v>371</v>
      </c>
      <c r="B349" s="158" t="s">
        <v>870</v>
      </c>
      <c r="C349" s="159" t="s">
        <v>129</v>
      </c>
      <c r="D349" s="195" t="s">
        <v>2399</v>
      </c>
      <c r="E349" s="118"/>
      <c r="F349" s="118"/>
      <c r="G349" s="166"/>
      <c r="H349" s="118"/>
      <c r="I349" s="118"/>
      <c r="J349" s="118"/>
      <c r="K349" s="183"/>
    </row>
    <row r="350" spans="1:11" ht="15" x14ac:dyDescent="0.25">
      <c r="A350" s="182" t="s">
        <v>371</v>
      </c>
      <c r="B350" s="158" t="s">
        <v>871</v>
      </c>
      <c r="C350" s="159" t="s">
        <v>129</v>
      </c>
      <c r="D350" s="195"/>
      <c r="E350" s="118"/>
      <c r="F350" s="118"/>
      <c r="G350" s="166"/>
      <c r="H350" s="118"/>
      <c r="I350" s="118"/>
      <c r="J350" s="118"/>
      <c r="K350" s="183"/>
    </row>
    <row r="351" spans="1:11" ht="15" x14ac:dyDescent="0.25">
      <c r="A351" s="182" t="s">
        <v>371</v>
      </c>
      <c r="B351" s="158" t="s">
        <v>872</v>
      </c>
      <c r="C351" s="159" t="s">
        <v>129</v>
      </c>
      <c r="D351" s="195" t="str">
        <f>'S1_Product systems'!B297</f>
        <v>Pelletzentralheizung 10 kW, A1 Holzpellets, ab Anlage - NC - NF</v>
      </c>
      <c r="E351" s="118"/>
      <c r="F351" s="118"/>
      <c r="G351" s="166"/>
      <c r="H351" s="118"/>
      <c r="I351" s="118"/>
      <c r="J351" s="118"/>
      <c r="K351" s="183"/>
    </row>
    <row r="352" spans="1:11" ht="15" x14ac:dyDescent="0.25">
      <c r="A352" s="182" t="s">
        <v>371</v>
      </c>
      <c r="B352" s="158" t="s">
        <v>873</v>
      </c>
      <c r="C352" s="159" t="s">
        <v>129</v>
      </c>
      <c r="D352" s="118" t="str">
        <f>'S1_Product systems'!B320</f>
        <v>operation, solar collector system, Cu flat plate collector, one-family house, for combined system | heat, central or small-scale, other than natural gas | cut-off, U - NC</v>
      </c>
      <c r="E352" s="118" t="str">
        <f>'S1_Product systems'!B323</f>
        <v>Wärmeerzeugung Flachkollektoren (Gebäude) - NC</v>
      </c>
      <c r="F352" s="118" t="str">
        <f>'S1_Product systems'!B326</f>
        <v>Wärmeerzeugung Vakuumröhrenkollektoren (Gebäude) - NC</v>
      </c>
      <c r="G352" s="166"/>
      <c r="H352" s="118" t="str">
        <f t="shared" ref="H352:J353" si="7">H101</f>
        <v>Share_SHHW_SV_Solar1</v>
      </c>
      <c r="I352" s="118" t="str">
        <f t="shared" si="7"/>
        <v>Share_SHHW_SV_Solar2</v>
      </c>
      <c r="J352" s="118" t="str">
        <f t="shared" si="7"/>
        <v>Share_SHHW_SV_Solar3</v>
      </c>
      <c r="K352" s="183"/>
    </row>
    <row r="353" spans="1:11" ht="15" x14ac:dyDescent="0.25">
      <c r="A353" s="182" t="s">
        <v>371</v>
      </c>
      <c r="B353" s="158" t="s">
        <v>874</v>
      </c>
      <c r="C353" s="159" t="s">
        <v>129</v>
      </c>
      <c r="D353" s="118" t="str">
        <f>'S1_Product systems'!B308</f>
        <v>heat production, at heat pump 30kW, allocation exergy | heat, central or small-scale, other than natural gas | cut-off, U - NC - NF</v>
      </c>
      <c r="E353" s="118" t="str">
        <f>'S1_Product systems'!B311</f>
        <v>heat, air heat pump 10 kW - NC - NF</v>
      </c>
      <c r="F353" s="118" t="str">
        <f>'S1_Product systems'!B314</f>
        <v>heat, horizontal ground-source heat pump 10 kW - NC - NF</v>
      </c>
      <c r="G353" s="166" t="str">
        <f>'S1_Product systems'!B317</f>
        <v>heat, vertical ground-source heat pump 10 kW - NC - NF</v>
      </c>
      <c r="H353" s="118" t="str">
        <f t="shared" si="7"/>
        <v>Share_SHHW_SV_HP1</v>
      </c>
      <c r="I353" s="118" t="str">
        <f t="shared" si="7"/>
        <v>Share_SHHW_SV_HP2</v>
      </c>
      <c r="J353" s="118" t="str">
        <f t="shared" si="7"/>
        <v>Share_SHHW_SV_HP3</v>
      </c>
      <c r="K353" s="183" t="str">
        <f>K102</f>
        <v>Share_SHHW_SV_HP4</v>
      </c>
    </row>
    <row r="354" spans="1:11" ht="15" x14ac:dyDescent="0.25">
      <c r="A354" s="182" t="s">
        <v>371</v>
      </c>
      <c r="B354" s="158" t="s">
        <v>875</v>
      </c>
      <c r="C354" s="159" t="s">
        <v>129</v>
      </c>
      <c r="D354" s="195"/>
      <c r="E354" s="118"/>
      <c r="F354" s="118"/>
      <c r="G354" s="166"/>
      <c r="H354" s="118"/>
      <c r="I354" s="118"/>
      <c r="J354" s="118"/>
      <c r="K354" s="183"/>
    </row>
    <row r="355" spans="1:11" ht="15" x14ac:dyDescent="0.25">
      <c r="A355" s="182" t="s">
        <v>371</v>
      </c>
      <c r="B355" s="158" t="s">
        <v>876</v>
      </c>
      <c r="C355" s="159" t="s">
        <v>129</v>
      </c>
      <c r="D355" s="195" t="s">
        <v>2399</v>
      </c>
      <c r="E355" s="118"/>
      <c r="F355" s="118"/>
      <c r="G355" s="166"/>
      <c r="H355" s="118"/>
      <c r="I355" s="118"/>
      <c r="J355" s="118"/>
      <c r="K355" s="183"/>
    </row>
    <row r="356" spans="1:11" ht="15" x14ac:dyDescent="0.25">
      <c r="A356" s="181" t="s">
        <v>371</v>
      </c>
      <c r="B356" s="160" t="s">
        <v>877</v>
      </c>
      <c r="C356" s="161" t="s">
        <v>129</v>
      </c>
      <c r="D356" s="194"/>
      <c r="E356" s="136"/>
      <c r="F356" s="136"/>
      <c r="G356" s="201"/>
      <c r="H356" s="136"/>
      <c r="I356" s="136"/>
      <c r="J356" s="136"/>
      <c r="K356" s="180"/>
    </row>
    <row r="357" spans="1:11" ht="15" x14ac:dyDescent="0.25">
      <c r="A357" s="182" t="s">
        <v>371</v>
      </c>
      <c r="B357" s="158" t="s">
        <v>878</v>
      </c>
      <c r="C357" s="159" t="s">
        <v>129</v>
      </c>
      <c r="D357" s="195" t="str">
        <f>'S1_Product systems'!B297</f>
        <v>Pelletzentralheizung 10 kW, A1 Holzpellets, ab Anlage - NC - NF</v>
      </c>
      <c r="E357" s="118"/>
      <c r="F357" s="118"/>
      <c r="G357" s="166"/>
      <c r="H357" s="118"/>
      <c r="I357" s="118"/>
      <c r="J357" s="118"/>
      <c r="K357" s="183"/>
    </row>
    <row r="358" spans="1:11" ht="15" x14ac:dyDescent="0.25">
      <c r="A358" s="182" t="s">
        <v>371</v>
      </c>
      <c r="B358" s="158" t="s">
        <v>879</v>
      </c>
      <c r="C358" s="159" t="s">
        <v>129</v>
      </c>
      <c r="D358" s="195" t="s">
        <v>2399</v>
      </c>
      <c r="E358" s="118"/>
      <c r="F358" s="118"/>
      <c r="G358" s="166"/>
      <c r="H358" s="118"/>
      <c r="I358" s="118"/>
      <c r="J358" s="118"/>
      <c r="K358" s="183"/>
    </row>
    <row r="359" spans="1:11" ht="15" x14ac:dyDescent="0.25">
      <c r="A359" s="182" t="s">
        <v>371</v>
      </c>
      <c r="B359" s="158" t="s">
        <v>880</v>
      </c>
      <c r="C359" s="159" t="s">
        <v>129</v>
      </c>
      <c r="D359" s="195" t="s">
        <v>2399</v>
      </c>
      <c r="E359" s="118"/>
      <c r="F359" s="118"/>
      <c r="G359" s="166"/>
      <c r="H359" s="118"/>
      <c r="I359" s="118"/>
      <c r="J359" s="118"/>
      <c r="K359" s="183"/>
    </row>
    <row r="360" spans="1:11" ht="15" x14ac:dyDescent="0.25">
      <c r="A360" s="182" t="s">
        <v>371</v>
      </c>
      <c r="B360" s="158" t="s">
        <v>881</v>
      </c>
      <c r="C360" s="159" t="s">
        <v>129</v>
      </c>
      <c r="D360" s="118" t="str">
        <f>'S1_Product systems'!B272</f>
        <v>heat production, natural gas, at boiler modulating &lt;100kW | heat, central or small-scale, natural gas | cut-off, U - NC</v>
      </c>
      <c r="E360" s="118" t="str">
        <f>'S1_Product systems'!B273</f>
        <v>heat production, natural gas, at boiler modulating &lt;100kW | heat, central or small-scale, natural gas | cut-off, U - NC - NF</v>
      </c>
      <c r="F360" s="118" t="str">
        <f>'S1_Product systems'!B274</f>
        <v>heat production, natural gas, at boiler modulating &lt;100kW | heat, central or small-scale, natural gas | cut-off, U - NC - NF - DEF</v>
      </c>
      <c r="G360" s="166"/>
      <c r="H360" s="118" t="str">
        <f>H$249</f>
        <v>Share_FOS_in_GasNet</v>
      </c>
      <c r="I360" s="118" t="str">
        <f>I$249</f>
        <v>Share_BIO+EE-CH4_in_GasNet</v>
      </c>
      <c r="J360" s="118" t="str">
        <f>J$249</f>
        <v>Share_H2_in_GasNet</v>
      </c>
      <c r="K360" s="183"/>
    </row>
    <row r="361" spans="1:11" ht="15" x14ac:dyDescent="0.25">
      <c r="A361" s="182" t="s">
        <v>371</v>
      </c>
      <c r="B361" s="158" t="s">
        <v>882</v>
      </c>
      <c r="C361" s="159" t="s">
        <v>129</v>
      </c>
      <c r="D361" s="195"/>
      <c r="E361" s="118"/>
      <c r="F361" s="118"/>
      <c r="G361" s="166"/>
      <c r="H361" s="118"/>
      <c r="I361" s="118"/>
      <c r="J361" s="118"/>
      <c r="K361" s="183"/>
    </row>
    <row r="362" spans="1:11" ht="15" x14ac:dyDescent="0.25">
      <c r="A362" s="182" t="s">
        <v>371</v>
      </c>
      <c r="B362" s="158" t="s">
        <v>883</v>
      </c>
      <c r="C362" s="159" t="s">
        <v>129</v>
      </c>
      <c r="D362" s="118" t="str">
        <f>'S1_Product systems'!B288</f>
        <v>heat production, light fuel oil, at boiler 100kW condensing, non-modulating | heat, central or small-scale, other than natural gas | cut-off, U - NC</v>
      </c>
      <c r="E362" s="118"/>
      <c r="F362" s="118"/>
      <c r="G362" s="166"/>
      <c r="H362" s="118"/>
      <c r="I362" s="118"/>
      <c r="J362" s="118"/>
      <c r="K362" s="183"/>
    </row>
    <row r="363" spans="1:11" ht="15" x14ac:dyDescent="0.25">
      <c r="A363" s="182" t="s">
        <v>371</v>
      </c>
      <c r="B363" s="158" t="s">
        <v>884</v>
      </c>
      <c r="C363" s="159" t="s">
        <v>129</v>
      </c>
      <c r="D363" s="118" t="str">
        <f>'S1_Product systems'!B320</f>
        <v>operation, solar collector system, Cu flat plate collector, one-family house, for combined system | heat, central or small-scale, other than natural gas | cut-off, U - NC</v>
      </c>
      <c r="E363" s="118" t="str">
        <f>'S1_Product systems'!B323</f>
        <v>Wärmeerzeugung Flachkollektoren (Gebäude) - NC</v>
      </c>
      <c r="F363" s="118" t="str">
        <f>'S1_Product systems'!B326</f>
        <v>Wärmeerzeugung Vakuumröhrenkollektoren (Gebäude) - NC</v>
      </c>
      <c r="G363" s="166"/>
      <c r="H363" s="118" t="str">
        <f>H112</f>
        <v>Share_PH_SV_Solar1</v>
      </c>
      <c r="I363" s="118" t="str">
        <f>I112</f>
        <v>Share_PH_SV_Solar2</v>
      </c>
      <c r="J363" s="118" t="str">
        <f>J112</f>
        <v>Share_PH_SV_Solar3</v>
      </c>
      <c r="K363" s="183"/>
    </row>
    <row r="364" spans="1:11" ht="15" x14ac:dyDescent="0.25">
      <c r="A364" s="182" t="s">
        <v>371</v>
      </c>
      <c r="B364" s="158" t="s">
        <v>885</v>
      </c>
      <c r="C364" s="159" t="s">
        <v>129</v>
      </c>
      <c r="D364" s="195"/>
      <c r="E364" s="118"/>
      <c r="F364" s="118"/>
      <c r="G364" s="166"/>
      <c r="H364" s="118"/>
      <c r="I364" s="118"/>
      <c r="J364" s="118"/>
      <c r="K364" s="183"/>
    </row>
    <row r="365" spans="1:11" ht="15" x14ac:dyDescent="0.25">
      <c r="A365" s="182" t="s">
        <v>371</v>
      </c>
      <c r="B365" s="158" t="s">
        <v>886</v>
      </c>
      <c r="C365" s="159" t="s">
        <v>129</v>
      </c>
      <c r="D365" s="195"/>
      <c r="E365" s="118"/>
      <c r="F365" s="118"/>
      <c r="G365" s="166"/>
      <c r="H365" s="118"/>
      <c r="I365" s="118"/>
      <c r="J365" s="118"/>
      <c r="K365" s="183"/>
    </row>
    <row r="366" spans="1:11" ht="15" x14ac:dyDescent="0.25">
      <c r="A366" s="181" t="s">
        <v>371</v>
      </c>
      <c r="B366" s="160" t="s">
        <v>887</v>
      </c>
      <c r="C366" s="161" t="s">
        <v>129</v>
      </c>
      <c r="D366" s="194" t="str">
        <f>'S1_Product systems'!B308</f>
        <v>heat production, at heat pump 30kW, allocation exergy | heat, central or small-scale, other than natural gas | cut-off, U - NC - NF</v>
      </c>
      <c r="E366" s="136" t="str">
        <f>'S1_Product systems'!B311</f>
        <v>heat, air heat pump 10 kW - NC - NF</v>
      </c>
      <c r="F366" s="136" t="str">
        <f>'S1_Product systems'!B314</f>
        <v>heat, horizontal ground-source heat pump 10 kW - NC - NF</v>
      </c>
      <c r="G366" s="201" t="str">
        <f>'S1_Product systems'!B317</f>
        <v>heat, vertical ground-source heat pump 10 kW - NC - NF</v>
      </c>
      <c r="H366" s="197" t="str">
        <f>H115</f>
        <v>Share_PH_SV_HP1</v>
      </c>
      <c r="I366" s="136" t="str">
        <f>I115</f>
        <v>Share_PH_SV_HP2</v>
      </c>
      <c r="J366" s="136" t="str">
        <f>J115</f>
        <v>Share_PH_SV_HP3</v>
      </c>
      <c r="K366" s="180" t="str">
        <f>K115</f>
        <v>Share_PH_SV_HP4</v>
      </c>
    </row>
    <row r="367" spans="1:11" ht="15" x14ac:dyDescent="0.25">
      <c r="A367" s="182" t="s">
        <v>371</v>
      </c>
      <c r="B367" s="158" t="s">
        <v>888</v>
      </c>
      <c r="C367" s="159" t="s">
        <v>129</v>
      </c>
      <c r="D367" s="195" t="str">
        <f>'S1_Product systems'!B303</f>
        <v>Hackschnitzel-Kessel 800 kW, Waldrestholz (Fichte), ab Anlage - NC - NF</v>
      </c>
      <c r="E367" s="118"/>
      <c r="F367" s="118"/>
      <c r="G367" s="166"/>
      <c r="H367" s="118"/>
      <c r="I367" s="118"/>
      <c r="J367" s="118"/>
      <c r="K367" s="183"/>
    </row>
    <row r="368" spans="1:11" ht="15" x14ac:dyDescent="0.25">
      <c r="A368" s="182" t="s">
        <v>371</v>
      </c>
      <c r="B368" s="158" t="s">
        <v>889</v>
      </c>
      <c r="C368" s="159" t="s">
        <v>129</v>
      </c>
      <c r="D368" s="195" t="s">
        <v>2399</v>
      </c>
      <c r="E368" s="118"/>
      <c r="F368" s="118"/>
      <c r="G368" s="166"/>
      <c r="H368" s="118"/>
      <c r="I368" s="118"/>
      <c r="J368" s="118"/>
      <c r="K368" s="183"/>
    </row>
    <row r="369" spans="1:11" ht="15" x14ac:dyDescent="0.25">
      <c r="A369" s="182" t="s">
        <v>371</v>
      </c>
      <c r="B369" s="158" t="s">
        <v>890</v>
      </c>
      <c r="C369" s="159" t="s">
        <v>129</v>
      </c>
      <c r="D369" s="195" t="s">
        <v>2399</v>
      </c>
      <c r="E369" s="118"/>
      <c r="F369" s="118"/>
      <c r="G369" s="166"/>
      <c r="H369" s="118"/>
      <c r="I369" s="118"/>
      <c r="J369" s="118"/>
      <c r="K369" s="183"/>
    </row>
    <row r="370" spans="1:11" ht="15" x14ac:dyDescent="0.25">
      <c r="A370" s="182" t="s">
        <v>371</v>
      </c>
      <c r="B370" s="158" t="s">
        <v>891</v>
      </c>
      <c r="C370" s="159" t="s">
        <v>129</v>
      </c>
      <c r="D370" s="118" t="str">
        <f>'S1_Product systems'!B277</f>
        <v>heat production, natural gas, at industrial furnace &gt;100kW | heat, district or industrial, natural gas | cut-off, U - NC</v>
      </c>
      <c r="E370" s="118" t="str">
        <f>'S1_Product systems'!B278</f>
        <v>heat production, natural gas, at industrial furnace &gt;100kW | heat, district or industrial, natural gas | cut-off, U - NC - NF</v>
      </c>
      <c r="F370" s="118" t="str">
        <f>'S1_Product systems'!B279</f>
        <v>heat production, natural gas, at industrial furnace &gt;100kW | heat, district or industrial, natural gas | cut-off, U - NC - NF - DEF</v>
      </c>
      <c r="G370" s="166"/>
      <c r="H370" s="118" t="str">
        <f>H$249</f>
        <v>Share_FOS_in_GasNet</v>
      </c>
      <c r="I370" s="118" t="str">
        <f>I$249</f>
        <v>Share_BIO+EE-CH4_in_GasNet</v>
      </c>
      <c r="J370" s="118" t="str">
        <f>J$249</f>
        <v>Share_H2_in_GasNet</v>
      </c>
      <c r="K370" s="183"/>
    </row>
    <row r="371" spans="1:11" ht="15" x14ac:dyDescent="0.25">
      <c r="A371" s="182" t="s">
        <v>371</v>
      </c>
      <c r="B371" s="158" t="s">
        <v>892</v>
      </c>
      <c r="C371" s="159" t="s">
        <v>129</v>
      </c>
      <c r="D371" s="195"/>
      <c r="E371" s="118"/>
      <c r="F371" s="118"/>
      <c r="G371" s="166"/>
      <c r="H371" s="118"/>
      <c r="I371" s="118"/>
      <c r="J371" s="118"/>
      <c r="K371" s="183"/>
    </row>
    <row r="372" spans="1:11" ht="15" x14ac:dyDescent="0.25">
      <c r="A372" s="182" t="s">
        <v>371</v>
      </c>
      <c r="B372" s="158" t="s">
        <v>893</v>
      </c>
      <c r="C372" s="159" t="s">
        <v>129</v>
      </c>
      <c r="D372" s="118" t="str">
        <f>'S1_Product systems'!B264</f>
        <v>heat production, at hard coal industrial furnace 1-10MW | heat, district or industrial, other than natural gas | cut-off, U - NC</v>
      </c>
      <c r="E372" s="118"/>
      <c r="F372" s="118"/>
      <c r="G372" s="166"/>
      <c r="H372" s="118"/>
      <c r="I372" s="118"/>
      <c r="J372" s="118"/>
      <c r="K372" s="183"/>
    </row>
    <row r="373" spans="1:11" ht="15" x14ac:dyDescent="0.25">
      <c r="A373" s="182" t="s">
        <v>371</v>
      </c>
      <c r="B373" s="158" t="s">
        <v>894</v>
      </c>
      <c r="C373" s="159" t="s">
        <v>129</v>
      </c>
      <c r="D373" s="195" t="str">
        <f>'S1_Product systems'!B264</f>
        <v>heat production, at hard coal industrial furnace 1-10MW | heat, district or industrial, other than natural gas | cut-off, U - NC</v>
      </c>
      <c r="E373" s="118"/>
      <c r="F373" s="118"/>
      <c r="G373" s="166"/>
      <c r="H373" s="118"/>
      <c r="I373" s="118"/>
      <c r="J373" s="118"/>
      <c r="K373" s="183"/>
    </row>
    <row r="374" spans="1:11" ht="15" x14ac:dyDescent="0.25">
      <c r="A374" s="182" t="s">
        <v>371</v>
      </c>
      <c r="B374" s="158" t="s">
        <v>895</v>
      </c>
      <c r="C374" s="159" t="s">
        <v>129</v>
      </c>
      <c r="D374" s="118" t="str">
        <f>'S1_Product systems'!B291</f>
        <v>heat production, light fuel oil, at industrial furnace 1MW | heat, district or industrial, other than natural gas | cut-off, U - NC</v>
      </c>
      <c r="E374" s="118"/>
      <c r="F374" s="118"/>
      <c r="G374" s="166"/>
      <c r="H374" s="118"/>
      <c r="I374" s="118"/>
      <c r="J374" s="118"/>
      <c r="K374" s="183"/>
    </row>
    <row r="375" spans="1:11" ht="15" x14ac:dyDescent="0.25">
      <c r="A375" s="182" t="s">
        <v>371</v>
      </c>
      <c r="B375" s="158" t="s">
        <v>896</v>
      </c>
      <c r="C375" s="159" t="s">
        <v>129</v>
      </c>
      <c r="D375" s="195" t="str">
        <f>'S1_Product systems'!B320</f>
        <v>operation, solar collector system, Cu flat plate collector, one-family house, for combined system | heat, central or small-scale, other than natural gas | cut-off, U - NC</v>
      </c>
      <c r="E375" s="118" t="str">
        <f>'S1_Product systems'!B323</f>
        <v>Wärmeerzeugung Flachkollektoren (Gebäude) - NC</v>
      </c>
      <c r="F375" s="118" t="str">
        <f>'S1_Product systems'!B326</f>
        <v>Wärmeerzeugung Vakuumröhrenkollektoren (Gebäude) - NC</v>
      </c>
      <c r="G375" s="166"/>
      <c r="H375" s="118" t="str">
        <f t="shared" ref="H375:J376" si="8">H81</f>
        <v>Share_SHHW_IND_Solar1</v>
      </c>
      <c r="I375" s="118" t="str">
        <f t="shared" si="8"/>
        <v>Share_SHHW_IND_Solar2</v>
      </c>
      <c r="J375" s="118" t="str">
        <f t="shared" si="8"/>
        <v>Share_SHHW_IND_Solar3</v>
      </c>
      <c r="K375" s="183"/>
    </row>
    <row r="376" spans="1:11" ht="15" x14ac:dyDescent="0.25">
      <c r="A376" s="181" t="s">
        <v>371</v>
      </c>
      <c r="B376" s="160" t="s">
        <v>897</v>
      </c>
      <c r="C376" s="161" t="s">
        <v>129</v>
      </c>
      <c r="D376" s="136" t="str">
        <f>'S1_Product systems'!B308</f>
        <v>heat production, at heat pump 30kW, allocation exergy | heat, central or small-scale, other than natural gas | cut-off, U - NC - NF</v>
      </c>
      <c r="E376" s="136" t="str">
        <f>'S1_Product systems'!B311</f>
        <v>heat, air heat pump 10 kW - NC - NF</v>
      </c>
      <c r="F376" s="136" t="str">
        <f>'S1_Product systems'!B314</f>
        <v>heat, horizontal ground-source heat pump 10 kW - NC - NF</v>
      </c>
      <c r="G376" s="201" t="str">
        <f>'S1_Product systems'!B317</f>
        <v>heat, vertical ground-source heat pump 10 kW - NC - NF</v>
      </c>
      <c r="H376" s="197" t="str">
        <f t="shared" si="8"/>
        <v>Share_SHHW_IND_HP1</v>
      </c>
      <c r="I376" s="136" t="str">
        <f t="shared" si="8"/>
        <v>Share_SHHW_IND_HP2</v>
      </c>
      <c r="J376" s="136" t="str">
        <f t="shared" si="8"/>
        <v>Share_SHHW_IND_HP3</v>
      </c>
      <c r="K376" s="180" t="str">
        <f>K82</f>
        <v>Share_SHHW_IND_HP4</v>
      </c>
    </row>
    <row r="377" spans="1:11" ht="15" x14ac:dyDescent="0.25">
      <c r="A377" s="182" t="s">
        <v>371</v>
      </c>
      <c r="B377" s="158" t="s">
        <v>898</v>
      </c>
      <c r="C377" s="159" t="s">
        <v>129</v>
      </c>
      <c r="D377" s="195" t="str">
        <f>'S1_Product systems'!B303</f>
        <v>Hackschnitzel-Kessel 800 kW, Waldrestholz (Fichte), ab Anlage - NC - NF</v>
      </c>
      <c r="E377" s="118"/>
      <c r="F377" s="118"/>
      <c r="G377" s="166"/>
      <c r="H377" s="118"/>
      <c r="I377" s="118"/>
      <c r="J377" s="118"/>
      <c r="K377" s="183"/>
    </row>
    <row r="378" spans="1:11" ht="15" x14ac:dyDescent="0.25">
      <c r="A378" s="182" t="s">
        <v>371</v>
      </c>
      <c r="B378" s="158" t="s">
        <v>899</v>
      </c>
      <c r="C378" s="159" t="s">
        <v>129</v>
      </c>
      <c r="D378" s="195" t="s">
        <v>2399</v>
      </c>
      <c r="E378" s="118"/>
      <c r="F378" s="118"/>
      <c r="G378" s="166"/>
      <c r="H378" s="118"/>
      <c r="I378" s="118"/>
      <c r="J378" s="118"/>
      <c r="K378" s="183"/>
    </row>
    <row r="379" spans="1:11" ht="15" x14ac:dyDescent="0.25">
      <c r="A379" s="182" t="s">
        <v>371</v>
      </c>
      <c r="B379" s="158" t="s">
        <v>900</v>
      </c>
      <c r="C379" s="159" t="s">
        <v>129</v>
      </c>
      <c r="D379" s="118" t="str">
        <f>'S1_Product systems'!B277</f>
        <v>heat production, natural gas, at industrial furnace &gt;100kW | heat, district or industrial, natural gas | cut-off, U - NC</v>
      </c>
      <c r="E379" s="118" t="str">
        <f>'S1_Product systems'!B278</f>
        <v>heat production, natural gas, at industrial furnace &gt;100kW | heat, district or industrial, natural gas | cut-off, U - NC - NF</v>
      </c>
      <c r="F379" s="118" t="str">
        <f>'S1_Product systems'!B279</f>
        <v>heat production, natural gas, at industrial furnace &gt;100kW | heat, district or industrial, natural gas | cut-off, U - NC - NF - DEF</v>
      </c>
      <c r="G379" s="166"/>
      <c r="H379" s="118" t="str">
        <f>H$249</f>
        <v>Share_FOS_in_GasNet</v>
      </c>
      <c r="I379" s="118" t="str">
        <f>I$249</f>
        <v>Share_BIO+EE-CH4_in_GasNet</v>
      </c>
      <c r="J379" s="118" t="str">
        <f>J$249</f>
        <v>Share_H2_in_GasNet</v>
      </c>
      <c r="K379" s="183"/>
    </row>
    <row r="380" spans="1:11" ht="15" x14ac:dyDescent="0.25">
      <c r="A380" s="182" t="s">
        <v>371</v>
      </c>
      <c r="B380" s="158" t="s">
        <v>901</v>
      </c>
      <c r="C380" s="159" t="s">
        <v>129</v>
      </c>
      <c r="D380" s="195"/>
      <c r="E380" s="118"/>
      <c r="F380" s="118"/>
      <c r="G380" s="166"/>
      <c r="H380" s="118"/>
      <c r="I380" s="118"/>
      <c r="J380" s="118"/>
      <c r="K380" s="183"/>
    </row>
    <row r="381" spans="1:11" ht="15" x14ac:dyDescent="0.25">
      <c r="A381" s="182" t="s">
        <v>371</v>
      </c>
      <c r="B381" s="158" t="s">
        <v>902</v>
      </c>
      <c r="C381" s="159" t="s">
        <v>129</v>
      </c>
      <c r="D381" s="118" t="str">
        <f>'S1_Product systems'!B264</f>
        <v>heat production, at hard coal industrial furnace 1-10MW | heat, district or industrial, other than natural gas | cut-off, U - NC</v>
      </c>
      <c r="E381" s="118"/>
      <c r="F381" s="118"/>
      <c r="G381" s="166"/>
      <c r="H381" s="118"/>
      <c r="I381" s="118"/>
      <c r="J381" s="118"/>
      <c r="K381" s="183"/>
    </row>
    <row r="382" spans="1:11" ht="15" x14ac:dyDescent="0.25">
      <c r="A382" s="182" t="s">
        <v>371</v>
      </c>
      <c r="B382" s="158" t="s">
        <v>903</v>
      </c>
      <c r="C382" s="159" t="s">
        <v>129</v>
      </c>
      <c r="D382" s="195" t="str">
        <f>'S1_Product systems'!B264</f>
        <v>heat production, at hard coal industrial furnace 1-10MW | heat, district or industrial, other than natural gas | cut-off, U - NC</v>
      </c>
      <c r="E382" s="118"/>
      <c r="F382" s="118"/>
      <c r="G382" s="166"/>
      <c r="H382" s="118"/>
      <c r="I382" s="118"/>
      <c r="J382" s="118"/>
      <c r="K382" s="183"/>
    </row>
    <row r="383" spans="1:11" ht="15" x14ac:dyDescent="0.25">
      <c r="A383" s="182" t="s">
        <v>371</v>
      </c>
      <c r="B383" s="158" t="s">
        <v>904</v>
      </c>
      <c r="C383" s="159" t="s">
        <v>129</v>
      </c>
      <c r="D383" s="118" t="str">
        <f>'S1_Product systems'!B291</f>
        <v>heat production, light fuel oil, at industrial furnace 1MW | heat, district or industrial, other than natural gas | cut-off, U - NC</v>
      </c>
      <c r="E383" s="118"/>
      <c r="F383" s="118"/>
      <c r="G383" s="166"/>
      <c r="H383" s="118"/>
      <c r="I383" s="118"/>
      <c r="J383" s="118"/>
      <c r="K383" s="183"/>
    </row>
    <row r="384" spans="1:11" ht="15" x14ac:dyDescent="0.25">
      <c r="A384" s="182" t="s">
        <v>371</v>
      </c>
      <c r="B384" s="158" t="s">
        <v>905</v>
      </c>
      <c r="C384" s="159" t="s">
        <v>129</v>
      </c>
      <c r="D384" s="195" t="str">
        <f>'S1_Product systems'!B320</f>
        <v>operation, solar collector system, Cu flat plate collector, one-family house, for combined system | heat, central or small-scale, other than natural gas | cut-off, U - NC</v>
      </c>
      <c r="E384" s="118" t="str">
        <f>'S1_Product systems'!B323</f>
        <v>Wärmeerzeugung Flachkollektoren (Gebäude) - NC</v>
      </c>
      <c r="F384" s="118" t="str">
        <f>'S1_Product systems'!B326</f>
        <v>Wärmeerzeugung Vakuumröhrenkollektoren (Gebäude) - NC</v>
      </c>
      <c r="G384" s="166"/>
      <c r="H384" s="118" t="str">
        <f>H90</f>
        <v>Share_PH_IND_Solar1</v>
      </c>
      <c r="I384" s="118" t="str">
        <f>I90</f>
        <v>Share_PH_IND_Solar2</v>
      </c>
      <c r="J384" s="118" t="str">
        <f>J90</f>
        <v>Share_PH_IND_Solar3</v>
      </c>
      <c r="K384" s="183"/>
    </row>
    <row r="385" spans="1:11" ht="15" x14ac:dyDescent="0.25">
      <c r="A385" s="182" t="s">
        <v>371</v>
      </c>
      <c r="B385" s="158" t="s">
        <v>906</v>
      </c>
      <c r="C385" s="159" t="s">
        <v>129</v>
      </c>
      <c r="D385" s="195" t="s">
        <v>2399</v>
      </c>
      <c r="E385" s="118"/>
      <c r="F385" s="118"/>
      <c r="G385" s="166"/>
      <c r="H385" s="118"/>
      <c r="I385" s="118"/>
      <c r="J385" s="118"/>
      <c r="K385" s="183"/>
    </row>
    <row r="386" spans="1:11" ht="15" x14ac:dyDescent="0.25">
      <c r="A386" s="182" t="s">
        <v>371</v>
      </c>
      <c r="B386" s="158" t="s">
        <v>907</v>
      </c>
      <c r="C386" s="159" t="s">
        <v>129</v>
      </c>
      <c r="D386" s="195" t="str">
        <f>'S1_Product systems'!B291</f>
        <v>heat production, light fuel oil, at industrial furnace 1MW | heat, district or industrial, other than natural gas | cut-off, U - NC</v>
      </c>
      <c r="E386" s="118"/>
      <c r="F386" s="118"/>
      <c r="G386" s="166"/>
      <c r="H386" s="118"/>
      <c r="I386" s="118"/>
      <c r="J386" s="118"/>
      <c r="K386" s="183"/>
    </row>
    <row r="387" spans="1:11" ht="15" x14ac:dyDescent="0.25">
      <c r="A387" s="182" t="s">
        <v>371</v>
      </c>
      <c r="B387" s="158" t="s">
        <v>908</v>
      </c>
      <c r="C387" s="159" t="s">
        <v>129</v>
      </c>
      <c r="D387" s="195" t="str">
        <f>'S1_Product systems'!B264</f>
        <v>heat production, at hard coal industrial furnace 1-10MW | heat, district or industrial, other than natural gas | cut-off, U - NC</v>
      </c>
      <c r="E387" s="118"/>
      <c r="F387" s="118"/>
      <c r="G387" s="166"/>
      <c r="H387" s="118"/>
      <c r="I387" s="118"/>
      <c r="J387" s="118"/>
      <c r="K387" s="183"/>
    </row>
    <row r="388" spans="1:11" ht="15" x14ac:dyDescent="0.25">
      <c r="A388" s="182" t="s">
        <v>371</v>
      </c>
      <c r="B388" s="158" t="s">
        <v>909</v>
      </c>
      <c r="C388" s="159" t="s">
        <v>129</v>
      </c>
      <c r="D388" s="195" t="str">
        <f>'S1_Product systems'!B308</f>
        <v>heat production, at heat pump 30kW, allocation exergy | heat, central or small-scale, other than natural gas | cut-off, U - NC - NF</v>
      </c>
      <c r="E388" s="118" t="str">
        <f>'S1_Product systems'!B311</f>
        <v>heat, air heat pump 10 kW - NC - NF</v>
      </c>
      <c r="F388" s="118" t="str">
        <f>'S1_Product systems'!B314</f>
        <v>heat, horizontal ground-source heat pump 10 kW - NC - NF</v>
      </c>
      <c r="G388" s="166" t="str">
        <f>'S1_Product systems'!B317</f>
        <v>heat, vertical ground-source heat pump 10 kW - NC - NF</v>
      </c>
      <c r="H388" s="118" t="str">
        <f>H94</f>
        <v>Share_PH_IND_HP1</v>
      </c>
      <c r="I388" s="118" t="str">
        <f>I94</f>
        <v>Share_PH_IND_HP2</v>
      </c>
      <c r="J388" s="118" t="str">
        <f>J94</f>
        <v>Share_PH_IND_HP3</v>
      </c>
      <c r="K388" s="183" t="str">
        <f>K94</f>
        <v>Share_PH_IND_HP4</v>
      </c>
    </row>
    <row r="389" spans="1:11" ht="15" x14ac:dyDescent="0.25">
      <c r="A389" s="181" t="s">
        <v>371</v>
      </c>
      <c r="B389" s="160" t="s">
        <v>910</v>
      </c>
      <c r="C389" s="161" t="s">
        <v>129</v>
      </c>
      <c r="D389" s="194" t="str">
        <f>'S1_Product systems'!B279</f>
        <v>heat production, natural gas, at industrial furnace &gt;100kW | heat, district or industrial, natural gas | cut-off, U - NC - NF - DEF</v>
      </c>
      <c r="E389" s="136"/>
      <c r="F389" s="136"/>
      <c r="G389" s="201"/>
      <c r="H389" s="136"/>
      <c r="I389" s="136"/>
      <c r="J389" s="136"/>
      <c r="K389" s="180"/>
    </row>
    <row r="390" spans="1:11" ht="15" x14ac:dyDescent="0.25">
      <c r="A390" s="182" t="s">
        <v>371</v>
      </c>
      <c r="B390" s="158" t="s">
        <v>911</v>
      </c>
      <c r="C390" s="159" t="s">
        <v>129</v>
      </c>
      <c r="D390" s="195"/>
      <c r="E390" s="118"/>
      <c r="F390" s="118"/>
      <c r="G390" s="166"/>
      <c r="H390" s="118"/>
      <c r="I390" s="118"/>
      <c r="J390" s="118"/>
      <c r="K390" s="183"/>
    </row>
    <row r="391" spans="1:11" ht="15" x14ac:dyDescent="0.25">
      <c r="A391" s="182" t="s">
        <v>371</v>
      </c>
      <c r="B391" s="158" t="s">
        <v>912</v>
      </c>
      <c r="C391" s="159" t="s">
        <v>129</v>
      </c>
      <c r="D391" s="118" t="str">
        <f>'S1_Product systems'!B242</f>
        <v>Betrieb Elektrolyse - NC - NF</v>
      </c>
      <c r="E391" s="118"/>
      <c r="F391" s="118"/>
      <c r="G391" s="166"/>
      <c r="H391" s="118"/>
      <c r="I391" s="118"/>
      <c r="J391" s="118"/>
      <c r="K391" s="183"/>
    </row>
    <row r="392" spans="1:11" ht="15" x14ac:dyDescent="0.25">
      <c r="A392" s="182" t="s">
        <v>371</v>
      </c>
      <c r="B392" s="158" t="s">
        <v>913</v>
      </c>
      <c r="C392" s="159" t="s">
        <v>129</v>
      </c>
      <c r="D392" s="195" t="str">
        <f>'S1_Product systems'!B245</f>
        <v>Synthetic Natural Gas (based on DAC) - NC - NF</v>
      </c>
      <c r="E392" s="118"/>
      <c r="F392" s="118"/>
      <c r="G392" s="166"/>
      <c r="H392" s="118"/>
      <c r="I392" s="118"/>
      <c r="J392" s="118"/>
      <c r="K392" s="183"/>
    </row>
    <row r="393" spans="1:11" ht="15" x14ac:dyDescent="0.25">
      <c r="A393" s="182" t="s">
        <v>371</v>
      </c>
      <c r="B393" s="158" t="s">
        <v>914</v>
      </c>
      <c r="C393" s="159" t="s">
        <v>129</v>
      </c>
      <c r="D393" s="195"/>
      <c r="E393" s="118"/>
      <c r="F393" s="118"/>
      <c r="G393" s="166"/>
      <c r="H393" s="118"/>
      <c r="I393" s="118"/>
      <c r="J393" s="118"/>
      <c r="K393" s="183"/>
    </row>
    <row r="394" spans="1:11" ht="15" x14ac:dyDescent="0.25">
      <c r="A394" s="182" t="s">
        <v>371</v>
      </c>
      <c r="B394" s="158" t="s">
        <v>915</v>
      </c>
      <c r="C394" s="159" t="s">
        <v>129</v>
      </c>
      <c r="D394" s="195" t="str">
        <f>'S1_Product systems'!B254</f>
        <v>Synthetic Fuels - FT-PtL (Fischer-Tropsch Power-to-Liquid) MEA (amine-based shrubbing) - NC - NF</v>
      </c>
      <c r="E394" s="118" t="str">
        <f>'S1_Product systems'!B257</f>
        <v>Synthetic Fuels - FT-PtL (Fischer-Tropsch Power-to-Liquid) Selexol - NC - NF</v>
      </c>
      <c r="F394" s="118"/>
      <c r="G394" s="166"/>
      <c r="H394" s="118" t="str">
        <f>H152</f>
        <v>Share_CONV_PtL1</v>
      </c>
      <c r="I394" s="118" t="str">
        <f>I152</f>
        <v>Share_CONV_PtL2</v>
      </c>
      <c r="J394" s="118"/>
      <c r="K394" s="183"/>
    </row>
    <row r="395" spans="1:11" ht="15" x14ac:dyDescent="0.25">
      <c r="A395" s="182" t="s">
        <v>371</v>
      </c>
      <c r="B395" s="158" t="s">
        <v>916</v>
      </c>
      <c r="C395" s="159" t="s">
        <v>129</v>
      </c>
      <c r="D395" s="195" t="str">
        <f>'S1_Product systems'!B206</f>
        <v>Vergaser (CHOREN Carbo-V®) 500 MW, BtL, Waldrestholz (Fichte), ab Anlage - NC</v>
      </c>
      <c r="E395" s="118" t="str">
        <f>'S1_Product systems'!B251</f>
        <v>Synthetic Fuels - FT-PBtL (Fischer-Tropsch Power-and-Biomass-to-Liquid) - NC - NF</v>
      </c>
      <c r="F395" s="118"/>
      <c r="G395" s="166"/>
      <c r="H395" s="118" t="str">
        <f>H156</f>
        <v>Share_CONV_BtL1</v>
      </c>
      <c r="I395" s="118" t="str">
        <f>I156</f>
        <v>Share_CONV_BtL2</v>
      </c>
      <c r="J395" s="118"/>
      <c r="K395" s="183"/>
    </row>
    <row r="396" spans="1:11" ht="15" x14ac:dyDescent="0.25">
      <c r="A396" s="182" t="s">
        <v>371</v>
      </c>
      <c r="B396" s="158" t="s">
        <v>917</v>
      </c>
      <c r="C396" s="159" t="s">
        <v>129</v>
      </c>
      <c r="D396" s="195" t="str">
        <f>'S1_Product systems'!B183</f>
        <v>Fermenter, Nachgärer, abgedecktes Gärrestelager [100 kWel Mais (90), Rindergülle (10)], Biogas ab Anlage - NC</v>
      </c>
      <c r="E396" s="118" t="str">
        <f>'S1_Product systems'!B187</f>
        <v>Fermenter, Nachgärer, abgedecktes Gärrestelager [250 kWel Mais (60), Gras (30), Rindergülle (10)], Biogas ab Anlage - NC</v>
      </c>
      <c r="F396" s="118" t="str">
        <f>'S1_Product systems'!B191</f>
        <v>Fermenter, Nachgärer, abgedecktes Gärrestelager [500 kWel Mais (90), Rindergülle (10)], Biogas ab Anlage (JB) - NC</v>
      </c>
      <c r="G396" s="166"/>
      <c r="H396" s="118" t="str">
        <f>H160</f>
        <v>Share_CONV_Biogas1</v>
      </c>
      <c r="I396" s="118" t="str">
        <f>I160</f>
        <v>Share_CONV_Biogas2</v>
      </c>
      <c r="J396" s="118" t="str">
        <f>J160</f>
        <v>Share_CONV_Biogas3</v>
      </c>
      <c r="K396" s="183"/>
    </row>
    <row r="397" spans="1:11" ht="15" x14ac:dyDescent="0.25">
      <c r="A397" s="182" t="s">
        <v>371</v>
      </c>
      <c r="B397" s="158" t="s">
        <v>918</v>
      </c>
      <c r="C397" s="159" t="s">
        <v>129</v>
      </c>
      <c r="D397" s="195" t="str">
        <f>'S1_Product systems'!B183</f>
        <v>Fermenter, Nachgärer, abgedecktes Gärrestelager [100 kWel Mais (90), Rindergülle (10)], Biogas ab Anlage - NC</v>
      </c>
      <c r="E397" s="118" t="str">
        <f>'S1_Product systems'!B187</f>
        <v>Fermenter, Nachgärer, abgedecktes Gärrestelager [250 kWel Mais (60), Gras (30), Rindergülle (10)], Biogas ab Anlage - NC</v>
      </c>
      <c r="F397" s="118" t="str">
        <f>'S1_Product systems'!B191</f>
        <v>Fermenter, Nachgärer, abgedecktes Gärrestelager [500 kWel Mais (90), Rindergülle (10)], Biogas ab Anlage (JB) - NC</v>
      </c>
      <c r="G397" s="166"/>
      <c r="H397" s="118" t="str">
        <f>H159</f>
        <v>Share_CONV_Biogas2Grid1</v>
      </c>
      <c r="I397" s="118" t="str">
        <f>I159</f>
        <v>Share_CONV_Biogas2Grid2</v>
      </c>
      <c r="J397" s="118" t="str">
        <f>J159</f>
        <v>Share_CONV_Biogas2Grid3</v>
      </c>
      <c r="K397" s="183"/>
    </row>
    <row r="398" spans="1:11" ht="15" x14ac:dyDescent="0.25">
      <c r="A398" s="182" t="s">
        <v>371</v>
      </c>
      <c r="B398" s="158" t="s">
        <v>919</v>
      </c>
      <c r="C398" s="159" t="s">
        <v>129</v>
      </c>
      <c r="D398" s="195" t="str">
        <f>'S1_Product systems'!B218</f>
        <v>esterification of rape oil | vegetable oil methyl ester | cut-off, U - ORG</v>
      </c>
      <c r="E398" s="118" t="str">
        <f>'S1_Product systems'!B220</f>
        <v>esterification of palm oil | vegetable oil methyl ester | cut-off, U - ORG</v>
      </c>
      <c r="F398" s="118" t="str">
        <f>'S1_Product systems'!B222</f>
        <v>esterification of soybean oil | vegetable oil methyl ester | cut-off, U - ORG</v>
      </c>
      <c r="G398" s="166" t="str">
        <f>'S1_Product systems'!B224</f>
        <v>Rapsmethylester Produktion (Umesterung von Rapsöl (raffiniert)), ab Produktionsanlage - ORG</v>
      </c>
      <c r="H398" s="118" t="s">
        <v>920</v>
      </c>
      <c r="I398" s="118" t="s">
        <v>921</v>
      </c>
      <c r="J398" s="118" t="s">
        <v>922</v>
      </c>
      <c r="K398" s="183" t="s">
        <v>923</v>
      </c>
    </row>
    <row r="399" spans="1:11" ht="15" x14ac:dyDescent="0.25">
      <c r="A399" s="182" t="s">
        <v>371</v>
      </c>
      <c r="B399" s="158" t="s">
        <v>924</v>
      </c>
      <c r="C399" s="159" t="s">
        <v>129</v>
      </c>
      <c r="D399" s="195" t="str">
        <f>'S1_Product systems'!B232</f>
        <v>Waldrestholz Hackschnitzel (Fichte, Wassergehalt 35%) Transport, frei Anlage - ORG</v>
      </c>
      <c r="E399" s="118" t="str">
        <f>'S1_Product systems'!B234</f>
        <v>market for wood pellet | wood pellet, measured as dry mass | cut-off, U - ORG</v>
      </c>
      <c r="F399" s="118" t="str">
        <f>'S1_Product systems'!B236</f>
        <v>Pelletauslieferung, A1 Holzpellets (9% Wassergehalt), frei Haus - ORG</v>
      </c>
      <c r="G399" s="166" t="str">
        <f>'S1_Product systems'!B238</f>
        <v>market for wood chips, wet, measured as dry mass | wood chips, wet, measured as dry mass | cut-off, U - ORG</v>
      </c>
      <c r="H399" s="118" t="s">
        <v>925</v>
      </c>
      <c r="I399" s="118" t="s">
        <v>926</v>
      </c>
      <c r="J399" s="118" t="s">
        <v>927</v>
      </c>
      <c r="K399" s="183" t="s">
        <v>928</v>
      </c>
    </row>
    <row r="400" spans="1:11" ht="15" x14ac:dyDescent="0.25">
      <c r="A400" s="182" t="s">
        <v>371</v>
      </c>
      <c r="B400" s="158" t="s">
        <v>929</v>
      </c>
      <c r="C400" s="159" t="s">
        <v>129</v>
      </c>
      <c r="D400" s="195" t="str">
        <f>'S1_Product systems'!B212</f>
        <v>ethanol production from grass | ethanol, without water, in 95% solution state, from fermentation | cut-off, U - ORG</v>
      </c>
      <c r="E400" s="118" t="str">
        <f>'S1_Product systems'!B216</f>
        <v>Bioethanol Produktion aus Winterweizen (Wassergehalt 17%), ab Anlage - ORG</v>
      </c>
      <c r="F400" s="118"/>
      <c r="G400" s="166"/>
      <c r="H400" s="118" t="s">
        <v>930</v>
      </c>
      <c r="I400" s="118" t="s">
        <v>931</v>
      </c>
      <c r="J400" s="118"/>
      <c r="K400" s="183"/>
    </row>
    <row r="401" spans="1:11" ht="15" x14ac:dyDescent="0.25">
      <c r="A401" s="182" t="s">
        <v>371</v>
      </c>
      <c r="B401" s="158" t="s">
        <v>932</v>
      </c>
      <c r="C401" s="159" t="s">
        <v>129</v>
      </c>
      <c r="D401" s="118" t="str">
        <f>'S1_Product systems'!B206</f>
        <v>Vergaser (CHOREN Carbo-V®) 500 MW, BtL, Waldrestholz (Fichte), ab Anlage - NC</v>
      </c>
      <c r="E401" s="118"/>
      <c r="F401" s="118"/>
      <c r="G401" s="166"/>
      <c r="H401" s="118"/>
      <c r="I401" s="118"/>
      <c r="J401" s="118"/>
      <c r="K401" s="183"/>
    </row>
    <row r="402" spans="1:11" ht="15" x14ac:dyDescent="0.25">
      <c r="A402" s="182" t="s">
        <v>371</v>
      </c>
      <c r="B402" s="158" t="s">
        <v>933</v>
      </c>
      <c r="C402" s="159" t="s">
        <v>129</v>
      </c>
      <c r="D402" s="195"/>
      <c r="E402" s="118"/>
      <c r="F402" s="118"/>
      <c r="G402" s="166"/>
      <c r="H402" s="118"/>
      <c r="I402" s="118"/>
      <c r="J402" s="118"/>
      <c r="K402" s="183"/>
    </row>
    <row r="403" spans="1:11" ht="15" x14ac:dyDescent="0.25">
      <c r="A403" s="182" t="s">
        <v>371</v>
      </c>
      <c r="B403" s="158" t="s">
        <v>934</v>
      </c>
      <c r="C403" s="159" t="s">
        <v>129</v>
      </c>
      <c r="D403" s="195"/>
      <c r="E403" s="118"/>
      <c r="F403" s="118"/>
      <c r="G403" s="166"/>
      <c r="H403" s="118"/>
      <c r="I403" s="118"/>
      <c r="J403" s="118"/>
      <c r="K403" s="183"/>
    </row>
    <row r="404" spans="1:11" ht="15" x14ac:dyDescent="0.25">
      <c r="A404" s="182" t="s">
        <v>371</v>
      </c>
      <c r="B404" s="158" t="s">
        <v>935</v>
      </c>
      <c r="C404" s="159" t="s">
        <v>129</v>
      </c>
      <c r="D404" s="195"/>
      <c r="E404" s="118"/>
      <c r="F404" s="118"/>
      <c r="G404" s="166"/>
      <c r="H404" s="118"/>
      <c r="I404" s="118"/>
      <c r="J404" s="118"/>
      <c r="K404" s="183"/>
    </row>
    <row r="405" spans="1:11" ht="15" x14ac:dyDescent="0.25">
      <c r="A405" s="181" t="s">
        <v>371</v>
      </c>
      <c r="B405" s="160" t="s">
        <v>936</v>
      </c>
      <c r="C405" s="161" t="s">
        <v>129</v>
      </c>
      <c r="D405" s="194"/>
      <c r="E405" s="136"/>
      <c r="F405" s="136"/>
      <c r="G405" s="201"/>
      <c r="H405" s="136"/>
      <c r="I405" s="136"/>
      <c r="J405" s="136"/>
      <c r="K405" s="180"/>
    </row>
    <row r="406" spans="1:11" ht="15" x14ac:dyDescent="0.25">
      <c r="A406" s="182" t="s">
        <v>371</v>
      </c>
      <c r="B406" s="179" t="s">
        <v>937</v>
      </c>
      <c r="C406" s="159" t="s">
        <v>129</v>
      </c>
      <c r="D406" s="195" t="str">
        <f>'S1_Product systems'!B254</f>
        <v>Synthetic Fuels - FT-PtL (Fischer-Tropsch Power-to-Liquid) MEA (amine-based shrubbing) - NC - NF</v>
      </c>
      <c r="E406" s="118" t="str">
        <f>'S1_Product systems'!B257</f>
        <v>Synthetic Fuels - FT-PtL (Fischer-Tropsch Power-to-Liquid) Selexol - NC - NF</v>
      </c>
      <c r="F406" s="118"/>
      <c r="G406" s="166"/>
      <c r="H406" s="118" t="s">
        <v>938</v>
      </c>
      <c r="I406" s="118" t="s">
        <v>939</v>
      </c>
      <c r="J406" s="118"/>
      <c r="K406" s="183"/>
    </row>
    <row r="407" spans="1:11" ht="15" x14ac:dyDescent="0.25">
      <c r="A407" s="182" t="s">
        <v>371</v>
      </c>
      <c r="B407" s="179" t="s">
        <v>940</v>
      </c>
      <c r="C407" s="159" t="s">
        <v>129</v>
      </c>
      <c r="D407" s="195" t="str">
        <f>'S1_Product systems'!B245</f>
        <v>Synthetic Natural Gas (based on DAC) - NC - NF</v>
      </c>
      <c r="E407" s="118"/>
      <c r="F407" s="118"/>
      <c r="G407" s="166"/>
      <c r="H407" s="118"/>
      <c r="I407" s="118"/>
      <c r="J407" s="118"/>
      <c r="K407" s="183"/>
    </row>
    <row r="408" spans="1:11" ht="15" x14ac:dyDescent="0.25">
      <c r="A408" s="181" t="s">
        <v>371</v>
      </c>
      <c r="B408" s="162" t="s">
        <v>941</v>
      </c>
      <c r="C408" s="161" t="s">
        <v>129</v>
      </c>
      <c r="D408" s="194" t="str">
        <f>D391</f>
        <v>Betrieb Elektrolyse - NC - NF</v>
      </c>
      <c r="E408" s="136"/>
      <c r="F408" s="136"/>
      <c r="G408" s="201"/>
      <c r="H408" s="136"/>
      <c r="I408" s="136"/>
      <c r="J408" s="136"/>
      <c r="K408" s="180"/>
    </row>
    <row r="409" spans="1:11" ht="15" x14ac:dyDescent="0.25">
      <c r="A409" s="182" t="s">
        <v>371</v>
      </c>
      <c r="B409" s="179" t="s">
        <v>942</v>
      </c>
      <c r="C409" s="159" t="s">
        <v>129</v>
      </c>
      <c r="D409" s="195" t="str">
        <f>'S1_Product systems'!B42</f>
        <v>electricity production, wind, 1-3MW turbine, offshore | electricity, high voltage | cut-off, U - NC</v>
      </c>
      <c r="E409" s="118"/>
      <c r="F409" s="118"/>
      <c r="G409" s="166"/>
      <c r="H409" s="118"/>
      <c r="I409" s="118"/>
      <c r="J409" s="118"/>
      <c r="K409" s="183"/>
    </row>
    <row r="410" spans="1:11" ht="15" x14ac:dyDescent="0.25">
      <c r="A410" s="182" t="s">
        <v>371</v>
      </c>
      <c r="B410" s="179" t="s">
        <v>943</v>
      </c>
      <c r="C410" s="159" t="s">
        <v>129</v>
      </c>
      <c r="D410" s="195" t="str">
        <f>'S1_Product systems'!B39</f>
        <v>electricity production, wind, &gt;3MW turbine, onshore | electricity, high voltage | cut-off, U - NC</v>
      </c>
      <c r="E410" s="118"/>
      <c r="F410" s="118"/>
      <c r="G410" s="166"/>
      <c r="H410" s="118"/>
      <c r="I410" s="118"/>
      <c r="J410" s="118"/>
      <c r="K410" s="183"/>
    </row>
    <row r="411" spans="1:11" ht="15" x14ac:dyDescent="0.25">
      <c r="A411" s="182" t="s">
        <v>371</v>
      </c>
      <c r="B411" s="179" t="s">
        <v>944</v>
      </c>
      <c r="C411" s="159" t="s">
        <v>129</v>
      </c>
      <c r="D411" s="195" t="str">
        <f>D231</f>
        <v>electricity production, photovoltaic, 570kWp open ground installation, multi-Si | electricity, low voltage | cut-off, U - NC</v>
      </c>
      <c r="E411" s="195" t="str">
        <f>E231</f>
        <v>electricity production, photovoltaic, 570kWp open ground installation, multi-Si | electricity, low voltage | cut-off, U - NC</v>
      </c>
      <c r="F411" s="195" t="str">
        <f>F231</f>
        <v>electricity production, photovoltaic, 570kWp open ground installation, multi-Si | electricity, low voltage | cut-off, U - NC</v>
      </c>
      <c r="G411" s="166"/>
      <c r="H411" s="195" t="str">
        <f>H231</f>
        <v>Share_PP_PV_power_station1</v>
      </c>
      <c r="I411" s="195" t="str">
        <f>I231</f>
        <v>Share_PP_PV_power_station2</v>
      </c>
      <c r="J411" s="195" t="str">
        <f>J231</f>
        <v>Share_PP_PV_power_station3</v>
      </c>
      <c r="K411" s="183"/>
    </row>
    <row r="412" spans="1:11" ht="15" x14ac:dyDescent="0.25">
      <c r="A412" s="181" t="s">
        <v>371</v>
      </c>
      <c r="B412" s="162" t="s">
        <v>945</v>
      </c>
      <c r="C412" s="161" t="s">
        <v>129</v>
      </c>
      <c r="D412" s="194" t="str">
        <f>'S1_Product systems'!B72</f>
        <v>Electricity production at 20 MW solar tower power plant (v3.5) - NC</v>
      </c>
      <c r="E412" s="136" t="str">
        <f>'S1_Product systems'!B75</f>
        <v>Electricity production for 50 MW parabolic trough power plant (v3.5) - NC</v>
      </c>
      <c r="F412" s="136"/>
      <c r="G412" s="201"/>
      <c r="H412" s="136" t="str">
        <f>H207</f>
        <v>Share_PP_ImpSF_CSP1</v>
      </c>
      <c r="I412" s="136" t="str">
        <f>I207</f>
        <v>Share_PP_ImpSF_CSP2</v>
      </c>
      <c r="J412" s="136"/>
      <c r="K412" s="180"/>
    </row>
    <row r="413" spans="1:11" ht="15" x14ac:dyDescent="0.25">
      <c r="A413" s="182" t="s">
        <v>371</v>
      </c>
      <c r="B413" s="179" t="s">
        <v>946</v>
      </c>
      <c r="C413" s="159" t="s">
        <v>129</v>
      </c>
      <c r="D413" s="195" t="str">
        <f>'S1_Product systems'!B39</f>
        <v>electricity production, wind, &gt;3MW turbine, onshore | electricity, high voltage | cut-off, U - NC</v>
      </c>
      <c r="E413" s="118"/>
      <c r="F413" s="118"/>
      <c r="G413" s="166"/>
      <c r="H413" s="118"/>
      <c r="I413" s="118"/>
      <c r="J413" s="118"/>
      <c r="K413" s="183"/>
    </row>
    <row r="414" spans="1:11" ht="15" x14ac:dyDescent="0.25">
      <c r="A414" s="182" t="s">
        <v>371</v>
      </c>
      <c r="B414" s="179" t="s">
        <v>947</v>
      </c>
      <c r="C414" s="159" t="s">
        <v>129</v>
      </c>
      <c r="D414" s="195" t="str">
        <f>'S1_Product systems'!B42</f>
        <v>electricity production, wind, 1-3MW turbine, offshore | electricity, high voltage | cut-off, U - NC</v>
      </c>
      <c r="E414" s="118"/>
      <c r="F414" s="118"/>
      <c r="G414" s="166"/>
      <c r="H414" s="118"/>
      <c r="I414" s="118"/>
      <c r="J414" s="118"/>
      <c r="K414" s="183"/>
    </row>
    <row r="415" spans="1:11" ht="15" x14ac:dyDescent="0.25">
      <c r="A415" s="182" t="s">
        <v>371</v>
      </c>
      <c r="B415" s="179" t="s">
        <v>948</v>
      </c>
      <c r="C415" s="159" t="s">
        <v>129</v>
      </c>
      <c r="D415" s="195" t="str">
        <f>D411</f>
        <v>electricity production, photovoltaic, 570kWp open ground installation, multi-Si | electricity, low voltage | cut-off, U - NC</v>
      </c>
      <c r="E415" s="195" t="str">
        <f>E411</f>
        <v>electricity production, photovoltaic, 570kWp open ground installation, multi-Si | electricity, low voltage | cut-off, U - NC</v>
      </c>
      <c r="F415" s="195" t="str">
        <f>F411</f>
        <v>electricity production, photovoltaic, 570kWp open ground installation, multi-Si | electricity, low voltage | cut-off, U - NC</v>
      </c>
      <c r="G415" s="166"/>
      <c r="H415" s="195" t="str">
        <f>H411</f>
        <v>Share_PP_PV_power_station1</v>
      </c>
      <c r="I415" s="195" t="str">
        <f>I411</f>
        <v>Share_PP_PV_power_station2</v>
      </c>
      <c r="J415" s="195" t="str">
        <f>J411</f>
        <v>Share_PP_PV_power_station3</v>
      </c>
      <c r="K415" s="183"/>
    </row>
    <row r="416" spans="1:11" ht="15" x14ac:dyDescent="0.25">
      <c r="A416" s="181" t="s">
        <v>371</v>
      </c>
      <c r="B416" s="162" t="s">
        <v>949</v>
      </c>
      <c r="C416" s="161" t="s">
        <v>129</v>
      </c>
      <c r="D416" s="194" t="str">
        <f>'S1_Product systems'!B72</f>
        <v>Electricity production at 20 MW solar tower power plant (v3.5) - NC</v>
      </c>
      <c r="E416" s="136" t="str">
        <f>'S1_Product systems'!B75</f>
        <v>Electricity production for 50 MW parabolic trough power plant (v3.5) - NC</v>
      </c>
      <c r="F416" s="136"/>
      <c r="G416" s="201"/>
      <c r="H416" s="136" t="str">
        <f>H211</f>
        <v>Share_PP_Imp_CSP1</v>
      </c>
      <c r="I416" s="136" t="str">
        <f>I211</f>
        <v>Share_PP_Imp_CSP2</v>
      </c>
      <c r="J416" s="136"/>
      <c r="K416" s="180"/>
    </row>
    <row r="417" spans="1:11" ht="15" x14ac:dyDescent="0.25">
      <c r="A417" s="182" t="s">
        <v>371</v>
      </c>
      <c r="B417" s="158" t="s">
        <v>950</v>
      </c>
      <c r="C417" s="159" t="s">
        <v>309</v>
      </c>
      <c r="D417" s="195" t="str">
        <f>D418</f>
        <v>transport, freight, lorry 3.5-7.5 metric ton, EURO6 | transport, freight, lorry 3.5-7.5 metric ton, EURO6 | cut-off, U - NC</v>
      </c>
      <c r="E417" s="118" t="str">
        <f>E418</f>
        <v>transport, freight, lorry 3.5-7.5 metric ton, EURO6 | transport, freight, lorry 3.5-7.5 metric ton, EURO6 | cut-off, U - NC - NF</v>
      </c>
      <c r="F417" s="118"/>
      <c r="G417" s="166"/>
      <c r="H417" s="118" t="s">
        <v>951</v>
      </c>
      <c r="I417" s="118" t="s">
        <v>952</v>
      </c>
      <c r="J417" s="118"/>
      <c r="K417" s="183"/>
    </row>
    <row r="418" spans="1:11" ht="15" x14ac:dyDescent="0.25">
      <c r="A418" s="182" t="s">
        <v>371</v>
      </c>
      <c r="B418" s="158" t="s">
        <v>953</v>
      </c>
      <c r="C418" s="159" t="s">
        <v>309</v>
      </c>
      <c r="D418" s="195" t="str">
        <f>'S1_Product systems'!B413</f>
        <v>transport, freight, lorry 3.5-7.5 metric ton, EURO6 | transport, freight, lorry 3.5-7.5 metric ton, EURO6 | cut-off, U - NC</v>
      </c>
      <c r="E418" s="118" t="str">
        <f>'S1_Product systems'!B414</f>
        <v>transport, freight, lorry 3.5-7.5 metric ton, EURO6 | transport, freight, lorry 3.5-7.5 metric ton, EURO6 | cut-off, U - NC - NF</v>
      </c>
      <c r="F418" s="118"/>
      <c r="G418" s="166"/>
      <c r="H418" s="118" t="s">
        <v>954</v>
      </c>
      <c r="I418" s="118" t="s">
        <v>955</v>
      </c>
      <c r="J418" s="118"/>
      <c r="K418" s="183"/>
    </row>
    <row r="419" spans="1:11" ht="15" x14ac:dyDescent="0.25">
      <c r="A419" s="182" t="s">
        <v>371</v>
      </c>
      <c r="B419" s="158" t="s">
        <v>956</v>
      </c>
      <c r="C419" s="159" t="s">
        <v>309</v>
      </c>
      <c r="D419" s="195" t="s">
        <v>2399</v>
      </c>
      <c r="E419" s="118"/>
      <c r="F419" s="118"/>
      <c r="G419" s="166"/>
      <c r="H419" s="118"/>
      <c r="I419" s="118"/>
      <c r="J419" s="118"/>
      <c r="K419" s="183"/>
    </row>
    <row r="420" spans="1:11" ht="15" x14ac:dyDescent="0.25">
      <c r="A420" s="182" t="s">
        <v>371</v>
      </c>
      <c r="B420" s="158" t="s">
        <v>957</v>
      </c>
      <c r="C420" s="159" t="s">
        <v>309</v>
      </c>
      <c r="D420" s="195"/>
      <c r="E420" s="118"/>
      <c r="F420" s="118"/>
      <c r="G420" s="166"/>
      <c r="H420" s="118" t="s">
        <v>958</v>
      </c>
      <c r="I420" s="118" t="s">
        <v>959</v>
      </c>
      <c r="J420" s="118" t="s">
        <v>960</v>
      </c>
      <c r="K420" s="183"/>
    </row>
    <row r="421" spans="1:11" ht="15" x14ac:dyDescent="0.25">
      <c r="A421" s="182" t="s">
        <v>371</v>
      </c>
      <c r="B421" s="158" t="s">
        <v>961</v>
      </c>
      <c r="C421" s="159" t="s">
        <v>309</v>
      </c>
      <c r="D421" s="195" t="str">
        <f>D417</f>
        <v>transport, freight, lorry 3.5-7.5 metric ton, EURO6 | transport, freight, lorry 3.5-7.5 metric ton, EURO6 | cut-off, U - NC</v>
      </c>
      <c r="E421" s="118" t="str">
        <f>E417</f>
        <v>transport, freight, lorry 3.5-7.5 metric ton, EURO6 | transport, freight, lorry 3.5-7.5 metric ton, EURO6 | cut-off, U - NC - NF</v>
      </c>
      <c r="F421" s="195" t="s">
        <v>2399</v>
      </c>
      <c r="G421" s="166"/>
      <c r="H421" s="118" t="s">
        <v>962</v>
      </c>
      <c r="I421" s="118" t="s">
        <v>963</v>
      </c>
      <c r="J421" s="118" t="s">
        <v>964</v>
      </c>
      <c r="K421" s="183"/>
    </row>
    <row r="422" spans="1:11" ht="15" x14ac:dyDescent="0.25">
      <c r="A422" s="181" t="s">
        <v>371</v>
      </c>
      <c r="B422" s="160" t="s">
        <v>965</v>
      </c>
      <c r="C422" s="161" t="s">
        <v>309</v>
      </c>
      <c r="D422" s="194"/>
      <c r="E422" s="136"/>
      <c r="F422" s="136"/>
      <c r="G422" s="201"/>
      <c r="H422" s="136"/>
      <c r="I422" s="136"/>
      <c r="J422" s="136"/>
      <c r="K422" s="180"/>
    </row>
    <row r="423" spans="1:11" ht="15" x14ac:dyDescent="0.25">
      <c r="A423" s="182" t="s">
        <v>371</v>
      </c>
      <c r="B423" s="158" t="s">
        <v>966</v>
      </c>
      <c r="C423" s="159" t="s">
        <v>309</v>
      </c>
      <c r="D423" s="195" t="str">
        <f>'S1_Product systems'!B423</f>
        <v>transport, freight, lorry 16-32 metric ton, EURO6 | transport, freight, lorry 16-32 metric ton, EURO6 | cut-off, U - NC</v>
      </c>
      <c r="E423" s="118" t="str">
        <f>'S1_Product systems'!B424</f>
        <v>transport, freight, lorry 16-32 metric ton, EURO6 | transport, freight, lorry 16-32 metric ton, EURO6 | cut-off, U - NC - NF</v>
      </c>
      <c r="F423" s="118"/>
      <c r="G423" s="166"/>
      <c r="H423" s="118" t="s">
        <v>967</v>
      </c>
      <c r="I423" s="118" t="s">
        <v>968</v>
      </c>
      <c r="J423" s="118"/>
      <c r="K423" s="183"/>
    </row>
    <row r="424" spans="1:11" ht="15" x14ac:dyDescent="0.25">
      <c r="A424" s="182" t="s">
        <v>371</v>
      </c>
      <c r="B424" s="158" t="s">
        <v>969</v>
      </c>
      <c r="C424" s="159" t="s">
        <v>309</v>
      </c>
      <c r="D424" s="195" t="str">
        <f>'S1_Product systems'!B423</f>
        <v>transport, freight, lorry 16-32 metric ton, EURO6 | transport, freight, lorry 16-32 metric ton, EURO6 | cut-off, U - NC</v>
      </c>
      <c r="E424" s="118" t="str">
        <f>'S1_Product systems'!B424</f>
        <v>transport, freight, lorry 16-32 metric ton, EURO6 | transport, freight, lorry 16-32 metric ton, EURO6 | cut-off, U - NC - NF</v>
      </c>
      <c r="F424" s="195" t="s">
        <v>2399</v>
      </c>
      <c r="G424" s="166"/>
      <c r="H424" s="118" t="s">
        <v>970</v>
      </c>
      <c r="I424" s="118" t="s">
        <v>971</v>
      </c>
      <c r="J424" s="118" t="s">
        <v>972</v>
      </c>
      <c r="K424" s="183"/>
    </row>
    <row r="425" spans="1:11" ht="15" x14ac:dyDescent="0.25">
      <c r="A425" s="182" t="s">
        <v>371</v>
      </c>
      <c r="B425" s="158" t="s">
        <v>973</v>
      </c>
      <c r="C425" s="159" t="s">
        <v>309</v>
      </c>
      <c r="D425" s="195"/>
      <c r="E425" s="118"/>
      <c r="F425" s="118"/>
      <c r="G425" s="166"/>
      <c r="H425" s="118"/>
      <c r="I425" s="118"/>
      <c r="J425" s="118"/>
      <c r="K425" s="183"/>
    </row>
    <row r="426" spans="1:11" ht="15" x14ac:dyDescent="0.25">
      <c r="A426" s="181" t="s">
        <v>371</v>
      </c>
      <c r="B426" s="160" t="s">
        <v>974</v>
      </c>
      <c r="C426" s="161" t="s">
        <v>309</v>
      </c>
      <c r="D426" s="194"/>
      <c r="E426" s="136"/>
      <c r="F426" s="136"/>
      <c r="G426" s="201"/>
      <c r="H426" s="136" t="s">
        <v>975</v>
      </c>
      <c r="I426" s="136" t="s">
        <v>976</v>
      </c>
      <c r="J426" s="136" t="s">
        <v>977</v>
      </c>
      <c r="K426" s="180"/>
    </row>
    <row r="427" spans="1:11" ht="15" x14ac:dyDescent="0.25">
      <c r="A427" s="182" t="s">
        <v>371</v>
      </c>
      <c r="B427" s="158" t="s">
        <v>978</v>
      </c>
      <c r="C427" s="159" t="s">
        <v>280</v>
      </c>
      <c r="D427" s="118" t="str">
        <f>'S1_Product systems'!B336</f>
        <v>transport, passenger car, medium size, petrol, EURO 5 | transport, passenger car, medium size, petrol, EURO 5 | cut-off, U - NC</v>
      </c>
      <c r="E427" s="118" t="str">
        <f>'S1_Product systems'!B337</f>
        <v>transport, passenger car, medium size, petrol, EURO 5 | transport, passenger car, medium size, petrol, EURO 5 | cut-off, U - NC - NF</v>
      </c>
      <c r="F427" s="118"/>
      <c r="G427" s="166"/>
      <c r="H427" s="118" t="s">
        <v>979</v>
      </c>
      <c r="I427" s="118" t="s">
        <v>980</v>
      </c>
      <c r="J427" s="118"/>
      <c r="K427" s="183"/>
    </row>
    <row r="428" spans="1:11" ht="15" x14ac:dyDescent="0.25">
      <c r="A428" s="182" t="s">
        <v>371</v>
      </c>
      <c r="B428" s="158" t="s">
        <v>981</v>
      </c>
      <c r="C428" s="159" t="s">
        <v>280</v>
      </c>
      <c r="D428" s="195" t="str">
        <f>D427</f>
        <v>transport, passenger car, medium size, petrol, EURO 5 | transport, passenger car, medium size, petrol, EURO 5 | cut-off, U - NC</v>
      </c>
      <c r="E428" s="195" t="str">
        <f>E427</f>
        <v>transport, passenger car, medium size, petrol, EURO 5 | transport, passenger car, medium size, petrol, EURO 5 | cut-off, U - NC - NF</v>
      </c>
      <c r="F428" s="118" t="str">
        <f>'S1_Product systems'!B357</f>
        <v>transport, passenger car, medium size, petrol, EURO 5 | transport, passenger car, medium size, petrol, EURO 5 | cut-off, U - NC - NF - DEF</v>
      </c>
      <c r="G428" s="166"/>
      <c r="H428" s="118" t="s">
        <v>982</v>
      </c>
      <c r="I428" s="118" t="s">
        <v>983</v>
      </c>
      <c r="J428" s="118" t="s">
        <v>984</v>
      </c>
      <c r="K428" s="183"/>
    </row>
    <row r="429" spans="1:11" ht="15" x14ac:dyDescent="0.25">
      <c r="A429" s="182" t="s">
        <v>371</v>
      </c>
      <c r="B429" s="158" t="s">
        <v>985</v>
      </c>
      <c r="C429" s="159" t="s">
        <v>280</v>
      </c>
      <c r="D429" s="118" t="str">
        <f>'S1_Product systems'!B332</f>
        <v>transport, passenger car, medium size, diesel, EURO 5 | transport, passenger car, medium size, diesel, EURO 5 | cut-off, U - NC</v>
      </c>
      <c r="E429" s="118" t="str">
        <f>'S1_Product systems'!B333</f>
        <v>transport, passenger car, medium size, diesel, EURO 5 | transport, passenger car, medium size, diesel, EURO 5 | cut-off, U - NC - NF</v>
      </c>
      <c r="F429" s="118"/>
      <c r="G429" s="166"/>
      <c r="H429" s="118" t="s">
        <v>986</v>
      </c>
      <c r="I429" s="118" t="s">
        <v>987</v>
      </c>
      <c r="J429" s="118"/>
      <c r="K429" s="183"/>
    </row>
    <row r="430" spans="1:11" ht="15" x14ac:dyDescent="0.25">
      <c r="A430" s="182" t="s">
        <v>371</v>
      </c>
      <c r="B430" s="158" t="s">
        <v>988</v>
      </c>
      <c r="C430" s="159" t="s">
        <v>280</v>
      </c>
      <c r="D430" s="195" t="str">
        <f>D429</f>
        <v>transport, passenger car, medium size, diesel, EURO 5 | transport, passenger car, medium size, diesel, EURO 5 | cut-off, U - NC</v>
      </c>
      <c r="E430" s="195" t="str">
        <f>E429</f>
        <v>transport, passenger car, medium size, diesel, EURO 5 | transport, passenger car, medium size, diesel, EURO 5 | cut-off, U - NC - NF</v>
      </c>
      <c r="F430" s="118" t="str">
        <f>'S1_Product systems'!B352</f>
        <v>transport, passenger car, medium size, diesel, EURO 5 | transport, passenger car, medium size, diesel, EURO 5 | cut-off, U - NC - NF - DEF</v>
      </c>
      <c r="G430" s="166"/>
      <c r="H430" s="118" t="s">
        <v>989</v>
      </c>
      <c r="I430" s="118" t="s">
        <v>990</v>
      </c>
      <c r="J430" s="118" t="s">
        <v>991</v>
      </c>
      <c r="K430" s="183"/>
    </row>
    <row r="431" spans="1:11" ht="15" x14ac:dyDescent="0.25">
      <c r="A431" s="182" t="s">
        <v>371</v>
      </c>
      <c r="B431" s="158" t="s">
        <v>992</v>
      </c>
      <c r="C431" s="159" t="s">
        <v>280</v>
      </c>
      <c r="D431" s="118" t="str">
        <f>'S1_Product systems'!B340</f>
        <v>transport, passenger car, medium size, natural gas, EURO 5 | transport, passenger car, medium size, natural gas, EURO 5 | cut-off, U - NC</v>
      </c>
      <c r="E431" s="118" t="str">
        <f>'S1_Product systems'!B341</f>
        <v>transport, passenger car, medium size, natural gas, EURO 5 | transport, passenger car, medium size, natural gas, EURO 5 | cut-off, U - NC - NF</v>
      </c>
      <c r="F431" s="118" t="str">
        <f>'S1_Product systems'!B342</f>
        <v>transport, passenger car, medium size, natural gas, EURO 5 | transport, passenger car, medium size, natural gas, EURO 5 | cut-off, U - NC - NF - DEF</v>
      </c>
      <c r="G431" s="166"/>
      <c r="H431" s="118" t="s">
        <v>993</v>
      </c>
      <c r="I431" s="118" t="s">
        <v>994</v>
      </c>
      <c r="J431" s="118" t="s">
        <v>995</v>
      </c>
      <c r="K431" s="183"/>
    </row>
    <row r="432" spans="1:11" ht="15" x14ac:dyDescent="0.25">
      <c r="A432" s="182" t="s">
        <v>371</v>
      </c>
      <c r="B432" s="158" t="s">
        <v>996</v>
      </c>
      <c r="C432" s="159" t="s">
        <v>280</v>
      </c>
      <c r="D432" s="195" t="str">
        <f>'S1_Product systems'!B364</f>
        <v>Fuel Cell Electric Vehicle (FCEV) (current) - NC - NF</v>
      </c>
      <c r="E432" s="118"/>
      <c r="F432" s="118"/>
      <c r="G432" s="166"/>
      <c r="H432" s="118"/>
      <c r="I432" s="118"/>
      <c r="J432" s="118"/>
      <c r="K432" s="183"/>
    </row>
    <row r="433" spans="1:11" ht="15" x14ac:dyDescent="0.25">
      <c r="A433" s="181" t="s">
        <v>371</v>
      </c>
      <c r="B433" s="160" t="s">
        <v>997</v>
      </c>
      <c r="C433" s="161" t="s">
        <v>280</v>
      </c>
      <c r="D433" s="136" t="str">
        <f>'S1_Product systems'!B360</f>
        <v>transport, passenger car, electric | transport, passenger car, electric | cut-off, U - NC - NF</v>
      </c>
      <c r="E433" s="136"/>
      <c r="F433" s="136"/>
      <c r="G433" s="201"/>
      <c r="H433" s="136"/>
      <c r="I433" s="136"/>
      <c r="J433" s="136"/>
      <c r="K433" s="180"/>
    </row>
    <row r="434" spans="1:11" ht="15" x14ac:dyDescent="0.25">
      <c r="A434" s="182" t="s">
        <v>371</v>
      </c>
      <c r="B434" s="158" t="s">
        <v>998</v>
      </c>
      <c r="C434" s="159" t="s">
        <v>280</v>
      </c>
      <c r="D434" s="195" t="str">
        <f>'S1_Product systems'!B382</f>
        <v>transport, passenger train, high-speed | transport, passenger train | cut-off, U - NC - NF</v>
      </c>
      <c r="E434" s="118" t="str">
        <f>'S1_Product systems'!B385</f>
        <v>transport, passenger train, regional | transport, passenger train | cut-off, U - NC - NF</v>
      </c>
      <c r="F434" s="118" t="str">
        <f>'S1_Product systems'!B388</f>
        <v>transport, passenger train, urban | transport, passenger train | cut-off, U - NC - NF</v>
      </c>
      <c r="G434" s="166" t="str">
        <f>'S1_Product systems'!B396</f>
        <v>transport, tram | transport, tram | cut-off, U - NC - NF</v>
      </c>
      <c r="H434" s="118" t="s">
        <v>999</v>
      </c>
      <c r="I434" s="118" t="s">
        <v>1000</v>
      </c>
      <c r="J434" s="118" t="s">
        <v>1001</v>
      </c>
      <c r="K434" s="183" t="s">
        <v>1002</v>
      </c>
    </row>
    <row r="435" spans="1:11" ht="15" x14ac:dyDescent="0.25">
      <c r="A435" s="182" t="s">
        <v>371</v>
      </c>
      <c r="B435" s="158" t="s">
        <v>1003</v>
      </c>
      <c r="C435" s="159" t="s">
        <v>280</v>
      </c>
      <c r="D435" s="195"/>
      <c r="E435" s="118"/>
      <c r="F435" s="118"/>
      <c r="G435" s="166"/>
      <c r="H435" s="118" t="s">
        <v>1004</v>
      </c>
      <c r="I435" s="118" t="s">
        <v>1005</v>
      </c>
      <c r="J435" s="118"/>
      <c r="K435" s="183"/>
    </row>
    <row r="436" spans="1:11" ht="15" x14ac:dyDescent="0.25">
      <c r="A436" s="181" t="s">
        <v>371</v>
      </c>
      <c r="B436" s="160" t="s">
        <v>1006</v>
      </c>
      <c r="C436" s="161" t="s">
        <v>280</v>
      </c>
      <c r="D436" s="194"/>
      <c r="E436" s="136"/>
      <c r="F436" s="136"/>
      <c r="G436" s="201"/>
      <c r="H436" s="136"/>
      <c r="I436" s="136"/>
      <c r="J436" s="136"/>
      <c r="K436" s="180"/>
    </row>
    <row r="437" spans="1:11" ht="15" x14ac:dyDescent="0.25">
      <c r="A437" s="182" t="s">
        <v>371</v>
      </c>
      <c r="B437" s="158" t="s">
        <v>1007</v>
      </c>
      <c r="C437" s="159" t="s">
        <v>309</v>
      </c>
      <c r="D437" s="195" t="str">
        <f>'S1_Product systems'!B444</f>
        <v>transport, freight train, electricity | transport, freight train | cut-off, U - NC - NF</v>
      </c>
      <c r="E437" s="118"/>
      <c r="F437" s="118"/>
      <c r="G437" s="166"/>
      <c r="H437" s="118"/>
      <c r="I437" s="118"/>
      <c r="J437" s="118"/>
      <c r="K437" s="183"/>
    </row>
    <row r="438" spans="1:11" ht="15" x14ac:dyDescent="0.25">
      <c r="A438" s="182" t="s">
        <v>371</v>
      </c>
      <c r="B438" s="158" t="s">
        <v>1008</v>
      </c>
      <c r="C438" s="159" t="s">
        <v>309</v>
      </c>
      <c r="D438" s="195" t="str">
        <f>'S1_Product systems'!B439</f>
        <v>transport, freight train, diesel | transport, freight train | cut-off, U - NC</v>
      </c>
      <c r="E438" s="118" t="str">
        <f>'S1_Product systems'!B440</f>
        <v>transport, freight train, diesel | transport, freight train | cut-off, U - NC - NF</v>
      </c>
      <c r="F438" s="118"/>
      <c r="G438" s="166"/>
      <c r="H438" s="118" t="s">
        <v>1009</v>
      </c>
      <c r="I438" s="118" t="s">
        <v>1010</v>
      </c>
      <c r="J438" s="118"/>
      <c r="K438" s="183"/>
    </row>
    <row r="439" spans="1:11" ht="15" x14ac:dyDescent="0.25">
      <c r="A439" s="181" t="s">
        <v>371</v>
      </c>
      <c r="B439" s="160" t="s">
        <v>1011</v>
      </c>
      <c r="C439" s="161" t="s">
        <v>309</v>
      </c>
      <c r="D439" s="194"/>
      <c r="E439" s="136"/>
      <c r="F439" s="136"/>
      <c r="G439" s="201"/>
      <c r="H439" s="136"/>
      <c r="I439" s="136"/>
      <c r="J439" s="136"/>
      <c r="K439" s="180"/>
    </row>
    <row r="440" spans="1:11" ht="15" x14ac:dyDescent="0.25">
      <c r="A440" s="182" t="s">
        <v>371</v>
      </c>
      <c r="B440" s="158" t="s">
        <v>1012</v>
      </c>
      <c r="C440" s="159" t="s">
        <v>309</v>
      </c>
      <c r="D440" s="195" t="str">
        <f>'S1_Product systems'!B457</f>
        <v>transport, freight, inland waterways, barge | transport, freight, inland waterways, barge | cut-off, U - NC</v>
      </c>
      <c r="E440" s="118" t="str">
        <f>'S1_Product systems'!B458</f>
        <v>transport, freight, inland waterways, barge | transport, freight, inland waterways, barge | cut-off, U - NC - NF</v>
      </c>
      <c r="F440" s="118"/>
      <c r="G440" s="166"/>
      <c r="H440" s="118" t="s">
        <v>1013</v>
      </c>
      <c r="I440" s="118" t="s">
        <v>1014</v>
      </c>
      <c r="J440" s="118"/>
      <c r="K440" s="183"/>
    </row>
    <row r="441" spans="1:11" ht="15" x14ac:dyDescent="0.25">
      <c r="A441" s="182" t="s">
        <v>371</v>
      </c>
      <c r="B441" s="158" t="s">
        <v>1015</v>
      </c>
      <c r="C441" s="159" t="s">
        <v>309</v>
      </c>
      <c r="D441" s="195" t="str">
        <f>'S1_Product systems'!B461</f>
        <v>transport, freight, sea, liquefied natural gas | transport, freight, sea, liquefied natural gas | cut-off, U - NC</v>
      </c>
      <c r="E441" s="118" t="str">
        <f>'S1_Product systems'!B462</f>
        <v>transport, freight, sea, liquefied natural gas | transport, freight, sea, liquefied natural gas | cut-off, U - NC - NF</v>
      </c>
      <c r="F441" s="118" t="str">
        <f>'S1_Product systems'!B463</f>
        <v>transport, freight, sea, liquefied natural gas | transport, freight, sea, liquefied natural gas | cut-off, U - NC - NF - DEF</v>
      </c>
      <c r="G441" s="166"/>
      <c r="H441" s="118" t="str">
        <f>H$249</f>
        <v>Share_FOS_in_GasNet</v>
      </c>
      <c r="I441" s="118" t="str">
        <f>I$249</f>
        <v>Share_BIO+EE-CH4_in_GasNet</v>
      </c>
      <c r="J441" s="118" t="str">
        <f>J$249</f>
        <v>Share_H2_in_GasNet</v>
      </c>
      <c r="K441" s="183"/>
    </row>
    <row r="442" spans="1:11" ht="15" x14ac:dyDescent="0.25">
      <c r="A442" s="181" t="s">
        <v>371</v>
      </c>
      <c r="B442" s="160" t="s">
        <v>1016</v>
      </c>
      <c r="C442" s="161" t="s">
        <v>309</v>
      </c>
      <c r="D442" s="194" t="str">
        <f>'S1_Product systems'!B457</f>
        <v>transport, freight, inland waterways, barge | transport, freight, inland waterways, barge | cut-off, U - NC</v>
      </c>
      <c r="E442" s="136" t="str">
        <f>'S1_Product systems'!B458</f>
        <v>transport, freight, inland waterways, barge | transport, freight, inland waterways, barge | cut-off, U - NC - NF</v>
      </c>
      <c r="F442" s="136"/>
      <c r="G442" s="201"/>
      <c r="H442" s="197" t="s">
        <v>1017</v>
      </c>
      <c r="I442" s="136" t="s">
        <v>1018</v>
      </c>
      <c r="J442" s="136"/>
      <c r="K442" s="180"/>
    </row>
    <row r="443" spans="1:11" ht="15" x14ac:dyDescent="0.25">
      <c r="A443" s="182" t="s">
        <v>371</v>
      </c>
      <c r="B443" s="158" t="s">
        <v>1019</v>
      </c>
      <c r="C443" s="159" t="s">
        <v>280</v>
      </c>
      <c r="D443" s="195" t="str">
        <f>'S1_Product systems'!B406</f>
        <v>transport, passenger, aircraft, intracontinental | transport, passenger, aircraft | cut-off, U - NC</v>
      </c>
      <c r="E443" s="118" t="str">
        <f>'S1_Product systems'!B407</f>
        <v>transport, passenger, aircraft, intracontinental | transport, passenger, aircraft | cut-off, U - NC - NF</v>
      </c>
      <c r="F443" s="118"/>
      <c r="G443" s="166"/>
      <c r="H443" s="118" t="s">
        <v>1020</v>
      </c>
      <c r="I443" s="118" t="s">
        <v>1021</v>
      </c>
      <c r="J443" s="118"/>
      <c r="K443" s="183"/>
    </row>
    <row r="444" spans="1:11" ht="15" x14ac:dyDescent="0.25">
      <c r="A444" s="181" t="s">
        <v>371</v>
      </c>
      <c r="B444" s="160" t="s">
        <v>1022</v>
      </c>
      <c r="C444" s="161" t="s">
        <v>309</v>
      </c>
      <c r="D444" s="194" t="str">
        <f>'S1_Product systems'!B453</f>
        <v>transport, freight, aircraft, intracontinental | transport, freight, aircraft | cut-off, U - NC</v>
      </c>
      <c r="E444" s="136" t="str">
        <f>'S1_Product systems'!B454</f>
        <v>transport, freight, aircraft, intracontinental | transport, freight, aircraft | cut-off, U - NC - NF</v>
      </c>
      <c r="F444" s="136"/>
      <c r="G444" s="201"/>
      <c r="H444" s="197" t="s">
        <v>1023</v>
      </c>
      <c r="I444" s="136" t="s">
        <v>1024</v>
      </c>
      <c r="J444" s="136"/>
      <c r="K444" s="180"/>
    </row>
    <row r="445" spans="1:11" ht="15" x14ac:dyDescent="0.25">
      <c r="A445" s="182" t="s">
        <v>371</v>
      </c>
      <c r="B445" s="158" t="s">
        <v>1025</v>
      </c>
      <c r="C445" s="159" t="s">
        <v>280</v>
      </c>
      <c r="D445" s="195" t="str">
        <f>'S1_Product systems'!B391</f>
        <v>transport, regular bus | transport, regular bus | cut-off, U - NC</v>
      </c>
      <c r="E445" s="118" t="str">
        <f>'S1_Product systems'!B392</f>
        <v>transport, regular bus | transport, regular bus | cut-off, U - NC - NF - DEF</v>
      </c>
      <c r="F445" s="118"/>
      <c r="G445" s="166"/>
      <c r="H445" s="118" t="s">
        <v>1026</v>
      </c>
      <c r="I445" s="118" t="s">
        <v>1027</v>
      </c>
      <c r="J445" s="118"/>
      <c r="K445" s="183"/>
    </row>
    <row r="446" spans="1:11" ht="15" x14ac:dyDescent="0.25">
      <c r="A446" s="182" t="s">
        <v>371</v>
      </c>
      <c r="B446" s="158" t="s">
        <v>1028</v>
      </c>
      <c r="C446" s="159" t="s">
        <v>280</v>
      </c>
      <c r="D446" s="195" t="str">
        <f>D445</f>
        <v>transport, regular bus | transport, regular bus | cut-off, U - NC</v>
      </c>
      <c r="E446" s="195" t="s">
        <v>2399</v>
      </c>
      <c r="F446" s="118"/>
      <c r="G446" s="166"/>
      <c r="H446" s="118" t="s">
        <v>1029</v>
      </c>
      <c r="I446" s="118" t="s">
        <v>1030</v>
      </c>
      <c r="J446" s="118" t="s">
        <v>1031</v>
      </c>
      <c r="K446" s="183"/>
    </row>
    <row r="447" spans="1:11" ht="15" x14ac:dyDescent="0.25">
      <c r="A447" s="182" t="s">
        <v>371</v>
      </c>
      <c r="B447" s="158" t="s">
        <v>1032</v>
      </c>
      <c r="C447" s="159" t="s">
        <v>280</v>
      </c>
      <c r="D447" s="195" t="s">
        <v>2399</v>
      </c>
      <c r="E447" s="118"/>
      <c r="F447" s="118"/>
      <c r="G447" s="166"/>
      <c r="H447" s="118"/>
      <c r="I447" s="118"/>
      <c r="J447" s="118"/>
      <c r="K447" s="183"/>
    </row>
    <row r="448" spans="1:11" ht="15" x14ac:dyDescent="0.25">
      <c r="A448" s="182" t="s">
        <v>371</v>
      </c>
      <c r="B448" s="158" t="s">
        <v>1033</v>
      </c>
      <c r="C448" s="159" t="s">
        <v>280</v>
      </c>
      <c r="D448" s="195"/>
      <c r="E448" s="118"/>
      <c r="F448" s="118"/>
      <c r="G448" s="166"/>
      <c r="H448" s="118" t="s">
        <v>1034</v>
      </c>
      <c r="I448" s="118" t="s">
        <v>1035</v>
      </c>
      <c r="J448" s="118" t="s">
        <v>1036</v>
      </c>
      <c r="K448" s="183"/>
    </row>
    <row r="449" spans="1:11" ht="15" x14ac:dyDescent="0.25">
      <c r="A449" s="181" t="s">
        <v>371</v>
      </c>
      <c r="B449" s="160" t="s">
        <v>1037</v>
      </c>
      <c r="C449" s="161" t="s">
        <v>280</v>
      </c>
      <c r="D449" s="194"/>
      <c r="E449" s="136"/>
      <c r="F449" s="136"/>
      <c r="G449" s="201"/>
      <c r="H449" s="136"/>
      <c r="I449" s="136"/>
      <c r="J449" s="136"/>
      <c r="K449" s="180"/>
    </row>
    <row r="450" spans="1:11" ht="15" x14ac:dyDescent="0.25">
      <c r="A450" s="182" t="s">
        <v>371</v>
      </c>
      <c r="B450" s="158" t="s">
        <v>1038</v>
      </c>
      <c r="C450" s="159" t="s">
        <v>280</v>
      </c>
      <c r="D450" s="195" t="str">
        <f>'S1_Product systems'!B372</f>
        <v>transport, passenger, motor scooter | transport, passenger, motor scooter | cut-off, U  - NC</v>
      </c>
      <c r="E450" s="118" t="str">
        <f>'S1_Product systems'!B374</f>
        <v>transport, passenger, motor scooter | transport, passenger, motor scooter | cut-off, U - NC - NF</v>
      </c>
      <c r="F450" s="118"/>
      <c r="G450" s="166"/>
      <c r="H450" s="118" t="s">
        <v>1039</v>
      </c>
      <c r="I450" s="118" t="s">
        <v>1040</v>
      </c>
      <c r="J450" s="118"/>
      <c r="K450" s="183"/>
    </row>
    <row r="451" spans="1:11" ht="15" x14ac:dyDescent="0.25">
      <c r="A451" s="182" t="s">
        <v>371</v>
      </c>
      <c r="B451" s="158" t="s">
        <v>1041</v>
      </c>
      <c r="C451" s="159" t="s">
        <v>280</v>
      </c>
      <c r="D451" s="195" t="s">
        <v>2399</v>
      </c>
      <c r="E451" s="118"/>
      <c r="F451" s="118"/>
      <c r="G451" s="166"/>
      <c r="H451" s="118"/>
      <c r="I451" s="118"/>
      <c r="J451" s="118"/>
      <c r="K451" s="183"/>
    </row>
    <row r="452" spans="1:11" ht="15.75" thickBot="1" x14ac:dyDescent="0.3">
      <c r="A452" s="177" t="s">
        <v>371</v>
      </c>
      <c r="B452" s="169" t="s">
        <v>1042</v>
      </c>
      <c r="C452" s="176" t="s">
        <v>280</v>
      </c>
      <c r="D452" s="168"/>
      <c r="E452" s="156"/>
      <c r="F452" s="156"/>
      <c r="G452" s="167"/>
      <c r="H452" s="156"/>
      <c r="I452" s="156"/>
      <c r="J452" s="156"/>
      <c r="K452" s="175"/>
    </row>
  </sheetData>
  <conditionalFormatting sqref="D2:K73 D76:K90 E74:K75 D92:K103 E91:K91 D105:K122 E104:K104 D124:K125 E123:K123 D127:K211 E126:K126">
    <cfRule type="cellIs" dxfId="152" priority="68" operator="equal">
      <formula>"ones"</formula>
    </cfRule>
    <cfRule type="cellIs" dxfId="151" priority="69" operator="equal">
      <formula>"zeros"</formula>
    </cfRule>
    <cfRule type="cellIs" dxfId="150" priority="70" operator="equal">
      <formula>"no"</formula>
    </cfRule>
  </conditionalFormatting>
  <conditionalFormatting sqref="D212:K284 E285:K285 D286:K452">
    <cfRule type="cellIs" dxfId="149" priority="62" operator="equal">
      <formula>"ones"</formula>
    </cfRule>
    <cfRule type="cellIs" dxfId="148" priority="63" operator="equal">
      <formula>"zeros"</formula>
    </cfRule>
    <cfRule type="cellIs" dxfId="147" priority="64" operator="equal">
      <formula>"no"</formula>
    </cfRule>
  </conditionalFormatting>
  <conditionalFormatting sqref="D285">
    <cfRule type="cellIs" dxfId="146" priority="16" operator="equal">
      <formula>"ones"</formula>
    </cfRule>
    <cfRule type="cellIs" dxfId="145" priority="17" operator="equal">
      <formula>"zeros"</formula>
    </cfRule>
    <cfRule type="cellIs" dxfId="144" priority="18" operator="equal">
      <formula>"no"</formula>
    </cfRule>
  </conditionalFormatting>
  <conditionalFormatting sqref="D74:D75">
    <cfRule type="cellIs" dxfId="143" priority="13" operator="equal">
      <formula>"ones"</formula>
    </cfRule>
    <cfRule type="cellIs" dxfId="142" priority="14" operator="equal">
      <formula>"zeros"</formula>
    </cfRule>
    <cfRule type="cellIs" dxfId="141" priority="15" operator="equal">
      <formula>"no"</formula>
    </cfRule>
  </conditionalFormatting>
  <conditionalFormatting sqref="D91">
    <cfRule type="cellIs" dxfId="140" priority="10" operator="equal">
      <formula>"ones"</formula>
    </cfRule>
    <cfRule type="cellIs" dxfId="139" priority="11" operator="equal">
      <formula>"zeros"</formula>
    </cfRule>
    <cfRule type="cellIs" dxfId="138" priority="12" operator="equal">
      <formula>"no"</formula>
    </cfRule>
  </conditionalFormatting>
  <conditionalFormatting sqref="D104">
    <cfRule type="cellIs" dxfId="137" priority="7" operator="equal">
      <formula>"ones"</formula>
    </cfRule>
    <cfRule type="cellIs" dxfId="136" priority="8" operator="equal">
      <formula>"zeros"</formula>
    </cfRule>
    <cfRule type="cellIs" dxfId="135" priority="9" operator="equal">
      <formula>"no"</formula>
    </cfRule>
  </conditionalFormatting>
  <conditionalFormatting sqref="D123">
    <cfRule type="cellIs" dxfId="134" priority="4" operator="equal">
      <formula>"ones"</formula>
    </cfRule>
    <cfRule type="cellIs" dxfId="133" priority="5" operator="equal">
      <formula>"zeros"</formula>
    </cfRule>
    <cfRule type="cellIs" dxfId="132" priority="6" operator="equal">
      <formula>"no"</formula>
    </cfRule>
  </conditionalFormatting>
  <conditionalFormatting sqref="D126">
    <cfRule type="cellIs" dxfId="131" priority="1" operator="equal">
      <formula>"ones"</formula>
    </cfRule>
    <cfRule type="cellIs" dxfId="130" priority="2" operator="equal">
      <formula>"zeros"</formula>
    </cfRule>
    <cfRule type="cellIs" dxfId="129" priority="3" operator="equal">
      <formula>"no"</formula>
    </cfRule>
  </conditionalFormatting>
  <pageMargins left="0.7" right="0.7" top="0.78740157499999996" bottom="0.78740157499999996" header="0.3" footer="0.3"/>
  <pageSetup paperSize="9" orientation="portrait" r:id="rId1"/>
  <ignoredErrors>
    <ignoredError sqref="D30 D264 D222"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79998168889431442"/>
  </sheetPr>
  <dimension ref="B1:N516"/>
  <sheetViews>
    <sheetView showGridLines="0" zoomScaleNormal="100" workbookViewId="0">
      <selection activeCell="C40" sqref="C40"/>
    </sheetView>
  </sheetViews>
  <sheetFormatPr baseColWidth="10" defaultColWidth="11.42578125" defaultRowHeight="15" x14ac:dyDescent="0.25"/>
  <cols>
    <col min="1" max="1" width="4.85546875" style="76" customWidth="1"/>
    <col min="2" max="2" width="19.140625" style="86" customWidth="1"/>
    <col min="3" max="3" width="130.5703125" style="85" customWidth="1"/>
    <col min="4" max="4" width="31" style="76" customWidth="1"/>
    <col min="5" max="5" width="11.28515625" style="76" customWidth="1"/>
    <col min="6" max="16384" width="11.42578125" style="76"/>
  </cols>
  <sheetData>
    <row r="1" spans="2:14" ht="15.75" thickBot="1" x14ac:dyDescent="0.3">
      <c r="E1" s="311" t="s">
        <v>2374</v>
      </c>
      <c r="F1" s="312"/>
      <c r="G1" s="312"/>
      <c r="H1" s="312"/>
      <c r="I1" s="313"/>
      <c r="J1" s="311" t="s">
        <v>2375</v>
      </c>
      <c r="K1" s="312"/>
      <c r="L1" s="312"/>
      <c r="M1" s="312"/>
      <c r="N1" s="313"/>
    </row>
    <row r="2" spans="2:14" ht="15.75" thickBot="1" x14ac:dyDescent="0.3">
      <c r="B2" s="94" t="s">
        <v>2248</v>
      </c>
      <c r="C2" s="93" t="s">
        <v>2247</v>
      </c>
      <c r="D2" s="240" t="s">
        <v>2246</v>
      </c>
      <c r="E2" s="238">
        <v>2015</v>
      </c>
      <c r="F2" s="238">
        <v>2020</v>
      </c>
      <c r="G2" s="238">
        <v>2030</v>
      </c>
      <c r="H2" s="238">
        <v>2040</v>
      </c>
      <c r="I2" s="238">
        <v>2050</v>
      </c>
      <c r="J2" s="250">
        <v>2015</v>
      </c>
      <c r="K2" s="238">
        <v>2020</v>
      </c>
      <c r="L2" s="238">
        <v>2030</v>
      </c>
      <c r="M2" s="238">
        <v>2040</v>
      </c>
      <c r="N2" s="238">
        <v>2050</v>
      </c>
    </row>
    <row r="3" spans="2:14" ht="14.25" x14ac:dyDescent="0.2">
      <c r="B3" s="317" t="s">
        <v>2245</v>
      </c>
      <c r="C3" s="92" t="s">
        <v>1842</v>
      </c>
      <c r="D3" s="325" t="s">
        <v>2244</v>
      </c>
      <c r="E3" s="241">
        <v>1.2806228949761163E-5</v>
      </c>
      <c r="F3" s="237">
        <v>1.5649058856801684E-3</v>
      </c>
      <c r="G3" s="237">
        <v>1.5649058856801684E-3</v>
      </c>
      <c r="H3" s="237">
        <v>8.7908757817019761E-2</v>
      </c>
      <c r="I3" s="237">
        <v>0.16077803578187175</v>
      </c>
      <c r="J3" s="237">
        <v>1.2806228949761163E-5</v>
      </c>
      <c r="K3" s="237">
        <v>2.4914389915503114E-3</v>
      </c>
      <c r="L3" s="237">
        <v>6.4937496723165532E-3</v>
      </c>
      <c r="M3" s="237">
        <v>1.6821564176430468E-2</v>
      </c>
      <c r="N3" s="237">
        <v>2.9690223645084481E-2</v>
      </c>
    </row>
    <row r="4" spans="2:14" ht="14.25" x14ac:dyDescent="0.2">
      <c r="B4" s="315"/>
      <c r="C4" s="88" t="s">
        <v>2064</v>
      </c>
      <c r="D4" s="326"/>
      <c r="E4" s="241">
        <v>5.7371905694930019E-3</v>
      </c>
      <c r="F4" s="237">
        <v>4.0850956855104793E-2</v>
      </c>
      <c r="G4" s="237">
        <v>4.0850956855104793E-2</v>
      </c>
      <c r="H4" s="237">
        <v>4.5455797680376872E-2</v>
      </c>
      <c r="I4" s="237">
        <v>5.3362520756827167E-2</v>
      </c>
      <c r="J4" s="237">
        <v>5.7371905694930019E-3</v>
      </c>
      <c r="K4" s="237">
        <v>8.0256141132067464E-3</v>
      </c>
      <c r="L4" s="237">
        <v>1.3833858875165712E-2</v>
      </c>
      <c r="M4" s="237">
        <v>2.3886112157333793E-2</v>
      </c>
      <c r="N4" s="237">
        <v>3.6704529487048033E-2</v>
      </c>
    </row>
    <row r="5" spans="2:14" ht="14.25" x14ac:dyDescent="0.2">
      <c r="B5" s="315"/>
      <c r="C5" s="88" t="s">
        <v>2243</v>
      </c>
      <c r="D5" s="326"/>
      <c r="E5" s="241">
        <v>0.33037509444593854</v>
      </c>
      <c r="F5" s="237">
        <v>0.11964931024730539</v>
      </c>
      <c r="G5" s="237">
        <v>0.11964931024730539</v>
      </c>
      <c r="H5" s="237">
        <v>0</v>
      </c>
      <c r="I5" s="237">
        <v>0</v>
      </c>
      <c r="J5" s="237">
        <v>0.33037509444593854</v>
      </c>
      <c r="K5" s="237">
        <v>0.29378836551000287</v>
      </c>
      <c r="L5" s="237">
        <v>0.24462037404597306</v>
      </c>
      <c r="M5" s="237">
        <v>0.20217942323157265</v>
      </c>
      <c r="N5" s="237">
        <v>0.19082557658201649</v>
      </c>
    </row>
    <row r="6" spans="2:14" ht="14.25" x14ac:dyDescent="0.2">
      <c r="B6" s="315"/>
      <c r="C6" s="89" t="s">
        <v>2242</v>
      </c>
      <c r="D6" s="326"/>
      <c r="E6" s="241">
        <v>7.1244638929453583E-2</v>
      </c>
      <c r="F6" s="237">
        <v>5.9472273752810681E-2</v>
      </c>
      <c r="G6" s="237">
        <v>5.9472273752810681E-2</v>
      </c>
      <c r="H6" s="237">
        <v>2.7341076119255747E-2</v>
      </c>
      <c r="I6" s="237">
        <v>1.7707054427859685E-2</v>
      </c>
      <c r="J6" s="237">
        <v>7.1244638929453583E-2</v>
      </c>
      <c r="K6" s="237">
        <v>7.7783486965783438E-2</v>
      </c>
      <c r="L6" s="237">
        <v>8.4394866366328619E-2</v>
      </c>
      <c r="M6" s="237">
        <v>8.2761823063952814E-2</v>
      </c>
      <c r="N6" s="237">
        <v>8.6182512348516538E-2</v>
      </c>
    </row>
    <row r="7" spans="2:14" ht="14.25" x14ac:dyDescent="0.2">
      <c r="B7" s="315"/>
      <c r="C7" s="89" t="s">
        <v>2241</v>
      </c>
      <c r="D7" s="326"/>
      <c r="E7" s="241">
        <v>4.0209408515682082E-2</v>
      </c>
      <c r="F7" s="237">
        <v>3.3565261704128373E-2</v>
      </c>
      <c r="G7" s="237">
        <v>3.3565261704128373E-2</v>
      </c>
      <c r="H7" s="237">
        <v>1.5430894386679514E-2</v>
      </c>
      <c r="I7" s="237">
        <v>9.993596652293232E-3</v>
      </c>
      <c r="J7" s="237">
        <v>4.0209408515682082E-2</v>
      </c>
      <c r="K7" s="237">
        <v>4.3899836537572956E-2</v>
      </c>
      <c r="L7" s="237">
        <v>4.763120017648368E-2</v>
      </c>
      <c r="M7" s="237">
        <v>4.6709534964115243E-2</v>
      </c>
      <c r="N7" s="237">
        <v>4.8640120828750411E-2</v>
      </c>
    </row>
    <row r="8" spans="2:14" ht="14.25" x14ac:dyDescent="0.2">
      <c r="B8" s="315"/>
      <c r="C8" s="89" t="s">
        <v>2240</v>
      </c>
      <c r="D8" s="326"/>
      <c r="E8" s="241">
        <v>4.2886623857385883E-2</v>
      </c>
      <c r="F8" s="237">
        <v>3.5800097701468366E-2</v>
      </c>
      <c r="G8" s="237">
        <v>3.5800097701468366E-2</v>
      </c>
      <c r="H8" s="237">
        <v>1.6458311320010365E-2</v>
      </c>
      <c r="I8" s="237">
        <v>1.0658988441527946E-2</v>
      </c>
      <c r="J8" s="237">
        <v>4.2886623857385883E-2</v>
      </c>
      <c r="K8" s="237">
        <v>4.682276726983782E-2</v>
      </c>
      <c r="L8" s="237">
        <v>5.0802571866930532E-2</v>
      </c>
      <c r="M8" s="237">
        <v>4.981954051321473E-2</v>
      </c>
      <c r="N8" s="237">
        <v>5.1878668285977245E-2</v>
      </c>
    </row>
    <row r="9" spans="2:14" ht="14.25" x14ac:dyDescent="0.2">
      <c r="B9" s="315"/>
      <c r="C9" s="89" t="s">
        <v>1830</v>
      </c>
      <c r="D9" s="326"/>
      <c r="E9" s="241">
        <v>0</v>
      </c>
      <c r="F9" s="237">
        <v>0</v>
      </c>
      <c r="G9" s="237">
        <v>0</v>
      </c>
      <c r="H9" s="237">
        <v>1.3397063279980167E-2</v>
      </c>
      <c r="I9" s="237">
        <v>1.7048728676302607E-2</v>
      </c>
      <c r="J9" s="237">
        <v>0</v>
      </c>
      <c r="K9" s="237">
        <v>0</v>
      </c>
      <c r="L9" s="237">
        <v>0</v>
      </c>
      <c r="M9" s="237">
        <v>0</v>
      </c>
      <c r="N9" s="237">
        <v>0</v>
      </c>
    </row>
    <row r="10" spans="2:14" ht="14.25" x14ac:dyDescent="0.2">
      <c r="B10" s="315"/>
      <c r="C10" s="89" t="s">
        <v>2239</v>
      </c>
      <c r="D10" s="326"/>
      <c r="E10" s="241">
        <v>2.8173703689474562E-4</v>
      </c>
      <c r="F10" s="237">
        <v>0</v>
      </c>
      <c r="G10" s="237">
        <v>0</v>
      </c>
      <c r="H10" s="237">
        <v>0</v>
      </c>
      <c r="I10" s="237">
        <v>0</v>
      </c>
      <c r="J10" s="237">
        <v>2.8173703689474562E-4</v>
      </c>
      <c r="K10" s="237">
        <v>2.1203736098300522E-4</v>
      </c>
      <c r="L10" s="237">
        <v>0</v>
      </c>
      <c r="M10" s="237">
        <v>0</v>
      </c>
      <c r="N10" s="237">
        <v>0</v>
      </c>
    </row>
    <row r="11" spans="2:14" ht="14.25" x14ac:dyDescent="0.2">
      <c r="B11" s="315"/>
      <c r="C11" s="89" t="s">
        <v>2238</v>
      </c>
      <c r="D11" s="326"/>
      <c r="E11" s="241">
        <v>0.36499033129714292</v>
      </c>
      <c r="F11" s="237">
        <v>0.23750117839298618</v>
      </c>
      <c r="G11" s="237">
        <v>0.23750117839298618</v>
      </c>
      <c r="H11" s="237">
        <v>4.0185680046282271E-2</v>
      </c>
      <c r="I11" s="237">
        <v>0</v>
      </c>
      <c r="J11" s="237">
        <v>0.36499033129714292</v>
      </c>
      <c r="K11" s="237">
        <v>0.36506472440444004</v>
      </c>
      <c r="L11" s="237">
        <v>0.3796034843048991</v>
      </c>
      <c r="M11" s="237">
        <v>0.40154931441310304</v>
      </c>
      <c r="N11" s="237">
        <v>0.36290582905145469</v>
      </c>
    </row>
    <row r="12" spans="2:14" ht="14.25" x14ac:dyDescent="0.2">
      <c r="B12" s="315"/>
      <c r="C12" s="89" t="s">
        <v>2237</v>
      </c>
      <c r="D12" s="326"/>
      <c r="E12" s="241">
        <v>1.5674824234507664E-2</v>
      </c>
      <c r="F12" s="237">
        <v>7.6925494139458879E-3</v>
      </c>
      <c r="G12" s="237">
        <v>7.6925494139458879E-3</v>
      </c>
      <c r="H12" s="237">
        <v>0</v>
      </c>
      <c r="I12" s="237">
        <v>0</v>
      </c>
      <c r="J12" s="237">
        <v>1.5674824234507664E-2</v>
      </c>
      <c r="K12" s="237">
        <v>1.4111086373418997E-2</v>
      </c>
      <c r="L12" s="237">
        <v>2.0095421419637036E-2</v>
      </c>
      <c r="M12" s="237">
        <v>2.1885847491271111E-2</v>
      </c>
      <c r="N12" s="237">
        <v>2.4768436763013681E-2</v>
      </c>
    </row>
    <row r="13" spans="2:14" ht="14.25" x14ac:dyDescent="0.2">
      <c r="B13" s="315"/>
      <c r="C13" s="89" t="s">
        <v>2236</v>
      </c>
      <c r="D13" s="326"/>
      <c r="E13" s="241">
        <v>9.6736193178261307E-2</v>
      </c>
      <c r="F13" s="237">
        <v>1.3473176726912143E-2</v>
      </c>
      <c r="G13" s="237">
        <v>1.3473176726912143E-2</v>
      </c>
      <c r="H13" s="237">
        <v>2.3623620649633609E-3</v>
      </c>
      <c r="I13" s="237">
        <v>0</v>
      </c>
      <c r="J13" s="237">
        <v>9.6736193178261307E-2</v>
      </c>
      <c r="K13" s="237">
        <v>8.886695136148412E-2</v>
      </c>
      <c r="L13" s="237">
        <v>5.7296897403088291E-2</v>
      </c>
      <c r="M13" s="237">
        <v>3.7076558636965302E-2</v>
      </c>
      <c r="N13" s="237">
        <v>2.6345560670612059E-2</v>
      </c>
    </row>
    <row r="14" spans="2:14" ht="14.25" x14ac:dyDescent="0.2">
      <c r="B14" s="315"/>
      <c r="C14" s="89" t="s">
        <v>2235</v>
      </c>
      <c r="D14" s="326"/>
      <c r="E14" s="241">
        <v>1.6073877640184787E-2</v>
      </c>
      <c r="F14" s="237">
        <v>2.238729755820474E-3</v>
      </c>
      <c r="G14" s="237">
        <v>2.238729755820474E-3</v>
      </c>
      <c r="H14" s="237">
        <v>3.9253476415038955E-4</v>
      </c>
      <c r="I14" s="237">
        <v>0</v>
      </c>
      <c r="J14" s="237">
        <v>1.6073877640184787E-2</v>
      </c>
      <c r="K14" s="237">
        <v>1.4766308818959694E-2</v>
      </c>
      <c r="L14" s="237">
        <v>9.5205660648885991E-3</v>
      </c>
      <c r="M14" s="237">
        <v>6.1607144882319248E-3</v>
      </c>
      <c r="N14" s="237">
        <v>4.3776305916971604E-3</v>
      </c>
    </row>
    <row r="15" spans="2:14" ht="14.25" x14ac:dyDescent="0.2">
      <c r="B15" s="315"/>
      <c r="C15" s="89" t="s">
        <v>2234</v>
      </c>
      <c r="D15" s="326"/>
      <c r="E15" s="241">
        <v>2.0757836325527141E-4</v>
      </c>
      <c r="F15" s="237">
        <v>1.0818210127666742E-2</v>
      </c>
      <c r="G15" s="237">
        <v>1.0818210127666742E-2</v>
      </c>
      <c r="H15" s="237">
        <v>2.0901772542019397E-2</v>
      </c>
      <c r="I15" s="237">
        <v>2.0000022143366675E-2</v>
      </c>
      <c r="J15" s="237">
        <v>2.0757836325527141E-4</v>
      </c>
      <c r="K15" s="237">
        <v>1.1923977806631327E-3</v>
      </c>
      <c r="L15" s="237">
        <v>2.6392837935563605E-3</v>
      </c>
      <c r="M15" s="237">
        <v>3.5244397797223543E-3</v>
      </c>
      <c r="N15" s="237">
        <v>4.6205611427914076E-3</v>
      </c>
    </row>
    <row r="16" spans="2:14" ht="14.25" x14ac:dyDescent="0.2">
      <c r="B16" s="315"/>
      <c r="C16" s="89" t="s">
        <v>2233</v>
      </c>
      <c r="D16" s="326"/>
      <c r="E16" s="241">
        <v>7.0911327381536354E-4</v>
      </c>
      <c r="F16" s="237">
        <v>3.6956339187521135E-2</v>
      </c>
      <c r="G16" s="237">
        <v>3.6956339187521135E-2</v>
      </c>
      <c r="H16" s="237">
        <v>7.1403031237838088E-2</v>
      </c>
      <c r="I16" s="237">
        <v>6.8322540731384968E-2</v>
      </c>
      <c r="J16" s="237">
        <v>7.0911327381536354E-4</v>
      </c>
      <c r="K16" s="237">
        <v>4.0733777869535991E-3</v>
      </c>
      <c r="L16" s="237">
        <v>9.0161187419857697E-3</v>
      </c>
      <c r="M16" s="237">
        <v>1.2039920690050773E-2</v>
      </c>
      <c r="N16" s="237">
        <v>1.5784406368016132E-2</v>
      </c>
    </row>
    <row r="17" spans="2:14" ht="14.25" x14ac:dyDescent="0.2">
      <c r="B17" s="315"/>
      <c r="C17" s="89" t="s">
        <v>2232</v>
      </c>
      <c r="D17" s="326"/>
      <c r="E17" s="241">
        <v>1.7054560361348594E-4</v>
      </c>
      <c r="F17" s="237">
        <v>8.8882008091158687E-3</v>
      </c>
      <c r="G17" s="237">
        <v>8.8882008091158687E-3</v>
      </c>
      <c r="H17" s="237">
        <v>1.7172817816213121E-2</v>
      </c>
      <c r="I17" s="237">
        <v>1.6431943075536002E-2</v>
      </c>
      <c r="J17" s="237">
        <v>1.7054560361348594E-4</v>
      </c>
      <c r="K17" s="237">
        <v>9.7966953810351277E-4</v>
      </c>
      <c r="L17" s="237">
        <v>2.1684256519829254E-3</v>
      </c>
      <c r="M17" s="237">
        <v>2.8956664856873808E-3</v>
      </c>
      <c r="N17" s="237">
        <v>3.796235680697166E-3</v>
      </c>
    </row>
    <row r="18" spans="2:14" ht="14.25" x14ac:dyDescent="0.2">
      <c r="B18" s="315"/>
      <c r="C18" s="89" t="s">
        <v>2231</v>
      </c>
      <c r="D18" s="326"/>
      <c r="E18" s="241">
        <v>5.8397563725971096E-4</v>
      </c>
      <c r="F18" s="237">
        <v>3.0434632272076222E-2</v>
      </c>
      <c r="G18" s="237">
        <v>3.0434632272076222E-2</v>
      </c>
      <c r="H18" s="237">
        <v>5.8802496313513704E-2</v>
      </c>
      <c r="I18" s="237">
        <v>5.6265621778787606E-2</v>
      </c>
      <c r="J18" s="237">
        <v>5.8397563725971096E-4</v>
      </c>
      <c r="K18" s="237">
        <v>3.3545464127853158E-3</v>
      </c>
      <c r="L18" s="237">
        <v>7.4250389639882782E-3</v>
      </c>
      <c r="M18" s="237">
        <v>9.9152288035712216E-3</v>
      </c>
      <c r="N18" s="237">
        <v>1.2998922891307399E-2</v>
      </c>
    </row>
    <row r="19" spans="2:14" ht="14.25" x14ac:dyDescent="0.2">
      <c r="B19" s="315"/>
      <c r="C19" s="89" t="s">
        <v>1809</v>
      </c>
      <c r="D19" s="326"/>
      <c r="E19" s="241">
        <v>1.6712128779438318E-3</v>
      </c>
      <c r="F19" s="237">
        <v>8.7097382396379971E-2</v>
      </c>
      <c r="G19" s="237">
        <v>8.7097382396379971E-2</v>
      </c>
      <c r="H19" s="237">
        <v>0.1682801179095843</v>
      </c>
      <c r="I19" s="237">
        <v>0.16102012772907526</v>
      </c>
      <c r="J19" s="237">
        <v>1.6712128779438318E-3</v>
      </c>
      <c r="K19" s="237">
        <v>9.5999915185055601E-3</v>
      </c>
      <c r="L19" s="237">
        <v>2.1248867151513334E-2</v>
      </c>
      <c r="M19" s="237">
        <v>2.8375255759031728E-2</v>
      </c>
      <c r="N19" s="237">
        <v>3.7200126082812104E-2</v>
      </c>
    </row>
    <row r="20" spans="2:14" ht="14.25" x14ac:dyDescent="0.2">
      <c r="B20" s="315"/>
      <c r="C20" s="89" t="s">
        <v>2230</v>
      </c>
      <c r="D20" s="326"/>
      <c r="E20" s="241">
        <v>6.5352588836885706E-4</v>
      </c>
      <c r="F20" s="237">
        <v>1.3491301492233248E-2</v>
      </c>
      <c r="G20" s="237">
        <v>1.3491301492233248E-2</v>
      </c>
      <c r="H20" s="237">
        <v>1.9156972969235003E-2</v>
      </c>
      <c r="I20" s="237">
        <v>2.0230076662689916E-2</v>
      </c>
      <c r="J20" s="237">
        <v>6.5352588836885706E-4</v>
      </c>
      <c r="K20" s="237">
        <v>1.2614502815501564E-3</v>
      </c>
      <c r="L20" s="237">
        <v>1.8378308238840022E-3</v>
      </c>
      <c r="M20" s="237">
        <v>1.9129348036050064E-3</v>
      </c>
      <c r="N20" s="237">
        <v>2.0309261543632025E-3</v>
      </c>
    </row>
    <row r="21" spans="2:14" ht="14.25" x14ac:dyDescent="0.2">
      <c r="B21" s="315"/>
      <c r="C21" s="89" t="s">
        <v>1806</v>
      </c>
      <c r="D21" s="326"/>
      <c r="E21" s="241">
        <v>0</v>
      </c>
      <c r="F21" s="237">
        <v>2.3863243565974294E-2</v>
      </c>
      <c r="G21" s="237">
        <v>2.3863243565974294E-2</v>
      </c>
      <c r="H21" s="237">
        <v>9.6639025868481235E-2</v>
      </c>
      <c r="I21" s="237">
        <v>8.4273570719831423E-2</v>
      </c>
      <c r="J21" s="237">
        <v>0</v>
      </c>
      <c r="K21" s="237">
        <v>0</v>
      </c>
      <c r="L21" s="237">
        <v>3.7449536749230408E-4</v>
      </c>
      <c r="M21" s="237">
        <v>1.2724329936785528E-3</v>
      </c>
      <c r="N21" s="237">
        <v>3.0381400506609853E-3</v>
      </c>
    </row>
    <row r="22" spans="2:14" ht="14.25" x14ac:dyDescent="0.2">
      <c r="B22" s="315"/>
      <c r="C22" s="89" t="s">
        <v>2229</v>
      </c>
      <c r="D22" s="326"/>
      <c r="E22" s="241">
        <v>8.9639520529017774E-3</v>
      </c>
      <c r="F22" s="237">
        <v>0.18505063358616913</v>
      </c>
      <c r="G22" s="237">
        <v>0.18505063358616913</v>
      </c>
      <c r="H22" s="237">
        <v>0.26276263914129155</v>
      </c>
      <c r="I22" s="237">
        <v>0.27748164297437683</v>
      </c>
      <c r="J22" s="237">
        <v>8.9639520529017774E-3</v>
      </c>
      <c r="K22" s="237">
        <v>1.7302420672511951E-2</v>
      </c>
      <c r="L22" s="237">
        <v>2.5208224616410202E-2</v>
      </c>
      <c r="M22" s="237">
        <v>2.6238372748539303E-2</v>
      </c>
      <c r="N22" s="237">
        <v>2.7856776594014247E-2</v>
      </c>
    </row>
    <row r="23" spans="2:14" ht="14.25" x14ac:dyDescent="0.2">
      <c r="B23" s="315"/>
      <c r="C23" s="89" t="s">
        <v>1801</v>
      </c>
      <c r="D23" s="326"/>
      <c r="E23" s="241">
        <v>0</v>
      </c>
      <c r="F23" s="237">
        <v>0</v>
      </c>
      <c r="G23" s="237">
        <v>0</v>
      </c>
      <c r="H23" s="237">
        <v>0</v>
      </c>
      <c r="I23" s="237">
        <v>0</v>
      </c>
      <c r="J23" s="237">
        <v>0</v>
      </c>
      <c r="K23" s="237">
        <v>3.4986164562195859E-4</v>
      </c>
      <c r="L23" s="237">
        <v>1.183405361275681E-3</v>
      </c>
      <c r="M23" s="237">
        <v>2.9113266895365287E-3</v>
      </c>
      <c r="N23" s="237">
        <v>3.8812239147194088E-3</v>
      </c>
    </row>
    <row r="24" spans="2:14" ht="14.25" x14ac:dyDescent="0.2">
      <c r="B24" s="315"/>
      <c r="C24" s="89" t="s">
        <v>1800</v>
      </c>
      <c r="D24" s="326"/>
      <c r="E24" s="241">
        <v>0</v>
      </c>
      <c r="F24" s="237">
        <v>0</v>
      </c>
      <c r="G24" s="237">
        <v>0</v>
      </c>
      <c r="H24" s="237">
        <v>3.8017576241769745E-4</v>
      </c>
      <c r="I24" s="237">
        <v>0</v>
      </c>
      <c r="J24" s="237">
        <v>0</v>
      </c>
      <c r="K24" s="237">
        <v>0</v>
      </c>
      <c r="L24" s="237">
        <v>0</v>
      </c>
      <c r="M24" s="237">
        <v>0</v>
      </c>
      <c r="N24" s="237">
        <v>0</v>
      </c>
    </row>
    <row r="25" spans="2:14" ht="14.25" x14ac:dyDescent="0.2">
      <c r="B25" s="315"/>
      <c r="C25" s="89" t="s">
        <v>2182</v>
      </c>
      <c r="D25" s="326"/>
      <c r="E25" s="241">
        <v>3.713806395430737E-4</v>
      </c>
      <c r="F25" s="237">
        <v>7.6045627376425846E-3</v>
      </c>
      <c r="G25" s="237">
        <v>7.6045627376425846E-3</v>
      </c>
      <c r="H25" s="237">
        <v>1.135017493594865E-3</v>
      </c>
      <c r="I25" s="237">
        <v>0</v>
      </c>
      <c r="J25" s="237">
        <v>3.713806395430737E-4</v>
      </c>
      <c r="K25" s="237">
        <v>4.6648219416261144E-4</v>
      </c>
      <c r="L25" s="237">
        <v>1.7151887831147528E-3</v>
      </c>
      <c r="M25" s="237">
        <v>4.8759632317762151E-3</v>
      </c>
      <c r="N25" s="237">
        <v>4.0407262673791107E-3</v>
      </c>
    </row>
    <row r="26" spans="2:14" thickBot="1" x14ac:dyDescent="0.25">
      <c r="B26" s="316"/>
      <c r="C26" s="91" t="s">
        <v>2228</v>
      </c>
      <c r="D26" s="327"/>
      <c r="E26" s="243">
        <v>2.4459897294043824E-3</v>
      </c>
      <c r="F26" s="239">
        <v>4.3993338151651323E-2</v>
      </c>
      <c r="G26" s="239">
        <v>4.3993338151651323E-2</v>
      </c>
      <c r="H26" s="239">
        <v>3.4436210363921874E-2</v>
      </c>
      <c r="I26" s="239">
        <v>2.6425529448269043E-2</v>
      </c>
      <c r="J26" s="239">
        <v>2.4331835004546211E-3</v>
      </c>
      <c r="K26" s="239">
        <v>5.5553788577547359E-3</v>
      </c>
      <c r="L26" s="239">
        <v>1.2845191104986029E-2</v>
      </c>
      <c r="M26" s="239">
        <v>1.7081140507140893E-2</v>
      </c>
      <c r="N26" s="239">
        <v>2.2326531697294913E-2</v>
      </c>
    </row>
    <row r="27" spans="2:14" ht="14.25" customHeight="1" x14ac:dyDescent="0.2">
      <c r="B27" s="317" t="s">
        <v>2227</v>
      </c>
      <c r="C27" s="90" t="s">
        <v>1842</v>
      </c>
      <c r="D27" s="328" t="s">
        <v>2226</v>
      </c>
      <c r="E27" s="236">
        <v>5.0993697179028668E-6</v>
      </c>
      <c r="F27" s="242">
        <v>7.21644953518409E-4</v>
      </c>
      <c r="G27" s="242">
        <v>4.5397280304138032E-2</v>
      </c>
      <c r="H27" s="242">
        <v>0.16732670624756682</v>
      </c>
      <c r="I27" s="242">
        <v>0.20801379543429502</v>
      </c>
      <c r="J27" s="242">
        <v>5.0993697179028668E-6</v>
      </c>
      <c r="K27" s="242">
        <v>7.2167564862193965E-4</v>
      </c>
      <c r="L27" s="242">
        <v>1.5912104966887765E-3</v>
      </c>
      <c r="M27" s="242">
        <v>2.2206759737664144E-3</v>
      </c>
      <c r="N27" s="242">
        <v>3.2007728224118497E-3</v>
      </c>
    </row>
    <row r="28" spans="2:14" ht="14.25" x14ac:dyDescent="0.2">
      <c r="B28" s="315"/>
      <c r="C28" s="89" t="s">
        <v>2064</v>
      </c>
      <c r="D28" s="329"/>
      <c r="E28" s="241">
        <v>2.0397478871611467E-5</v>
      </c>
      <c r="F28" s="237">
        <v>7.9395122587487058E-5</v>
      </c>
      <c r="G28" s="237">
        <v>5.745869279134376E-3</v>
      </c>
      <c r="H28" s="237">
        <v>2.1551680500961297E-2</v>
      </c>
      <c r="I28" s="237">
        <v>3.5100777337389005E-2</v>
      </c>
      <c r="J28" s="237">
        <v>2.0397478871611467E-5</v>
      </c>
      <c r="K28" s="237">
        <v>7.9398499651922648E-5</v>
      </c>
      <c r="L28" s="237">
        <v>2.4700336157793803E-4</v>
      </c>
      <c r="M28" s="237">
        <v>6.5923596554555918E-4</v>
      </c>
      <c r="N28" s="237">
        <v>1.4248913218483335E-3</v>
      </c>
    </row>
    <row r="29" spans="2:14" ht="14.25" x14ac:dyDescent="0.2">
      <c r="B29" s="315"/>
      <c r="C29" s="88" t="s">
        <v>2225</v>
      </c>
      <c r="D29" s="329"/>
      <c r="E29" s="241">
        <v>0.18631718604155267</v>
      </c>
      <c r="F29" s="237">
        <v>0.1696077472577108</v>
      </c>
      <c r="G29" s="237">
        <v>8.6918328948513229E-2</v>
      </c>
      <c r="H29" s="237">
        <v>1.5284109579273219E-2</v>
      </c>
      <c r="I29" s="237">
        <v>0</v>
      </c>
      <c r="J29" s="237">
        <v>0.18631718604155267</v>
      </c>
      <c r="K29" s="237">
        <v>0.17270057818510309</v>
      </c>
      <c r="L29" s="237">
        <v>0.16254967682554342</v>
      </c>
      <c r="M29" s="237">
        <v>0.16377865583103238</v>
      </c>
      <c r="N29" s="237">
        <v>0.14711008583796401</v>
      </c>
    </row>
    <row r="30" spans="2:14" ht="14.25" x14ac:dyDescent="0.2">
      <c r="B30" s="315"/>
      <c r="C30" s="88" t="s">
        <v>2224</v>
      </c>
      <c r="D30" s="329"/>
      <c r="E30" s="241">
        <v>0.14012486226124643</v>
      </c>
      <c r="F30" s="237">
        <v>0.12755807839233169</v>
      </c>
      <c r="G30" s="237">
        <v>6.5369272318077279E-2</v>
      </c>
      <c r="H30" s="237">
        <v>1.149482661843023E-2</v>
      </c>
      <c r="I30" s="237">
        <v>0</v>
      </c>
      <c r="J30" s="237">
        <v>0.14012486226124643</v>
      </c>
      <c r="K30" s="237">
        <v>0.12988412526382917</v>
      </c>
      <c r="L30" s="237">
        <v>0.12224986626144936</v>
      </c>
      <c r="M30" s="237">
        <v>0.12317415305176024</v>
      </c>
      <c r="N30" s="237">
        <v>0.11063810565863494</v>
      </c>
    </row>
    <row r="31" spans="2:14" ht="14.25" x14ac:dyDescent="0.2">
      <c r="B31" s="315"/>
      <c r="C31" s="88" t="s">
        <v>2223</v>
      </c>
      <c r="D31" s="329"/>
      <c r="E31" s="241">
        <v>0.15153037430576646</v>
      </c>
      <c r="F31" s="237">
        <v>0.1379407126800796</v>
      </c>
      <c r="G31" s="237">
        <v>7.0690027041641706E-2</v>
      </c>
      <c r="H31" s="237">
        <v>1.2430452040860596E-2</v>
      </c>
      <c r="I31" s="237">
        <v>0</v>
      </c>
      <c r="J31" s="237">
        <v>0.15153037430576646</v>
      </c>
      <c r="K31" s="237">
        <v>0.1404560889480943</v>
      </c>
      <c r="L31" s="237">
        <v>0.13220043677110219</v>
      </c>
      <c r="M31" s="237">
        <v>0.13319995620713607</v>
      </c>
      <c r="N31" s="237">
        <v>0.11964353286340754</v>
      </c>
    </row>
    <row r="32" spans="2:14" ht="14.25" x14ac:dyDescent="0.2">
      <c r="B32" s="315"/>
      <c r="C32" s="88" t="s">
        <v>2222</v>
      </c>
      <c r="D32" s="329"/>
      <c r="E32" s="241">
        <v>1.1212105185845233E-3</v>
      </c>
      <c r="F32" s="237">
        <v>9.8809254824272713E-4</v>
      </c>
      <c r="G32" s="237">
        <v>8.5475205894076608E-4</v>
      </c>
      <c r="H32" s="237">
        <v>7.0518377697510075E-4</v>
      </c>
      <c r="I32" s="237">
        <v>6.2928176873591009E-4</v>
      </c>
      <c r="J32" s="237">
        <v>1.1212105185845233E-3</v>
      </c>
      <c r="K32" s="237">
        <v>9.8813457667085961E-4</v>
      </c>
      <c r="L32" s="237">
        <v>8.2997433716110701E-4</v>
      </c>
      <c r="M32" s="237">
        <v>7.5709251547800317E-4</v>
      </c>
      <c r="N32" s="237">
        <v>7.6945464079642486E-4</v>
      </c>
    </row>
    <row r="33" spans="2:14" ht="14.25" x14ac:dyDescent="0.2">
      <c r="B33" s="315"/>
      <c r="C33" s="88" t="s">
        <v>2221</v>
      </c>
      <c r="D33" s="329"/>
      <c r="E33" s="241">
        <v>2.9299324275022402E-4</v>
      </c>
      <c r="F33" s="237">
        <v>2.582070316397449E-4</v>
      </c>
      <c r="G33" s="237">
        <v>2.2336267217029887E-4</v>
      </c>
      <c r="H33" s="237">
        <v>1.8427768748693714E-4</v>
      </c>
      <c r="I33" s="237">
        <v>1.6444307555934829E-4</v>
      </c>
      <c r="J33" s="237">
        <v>2.9299324275022402E-4</v>
      </c>
      <c r="K33" s="237">
        <v>2.5821801445273328E-4</v>
      </c>
      <c r="L33" s="237">
        <v>2.1688779084172357E-4</v>
      </c>
      <c r="M33" s="237">
        <v>1.9784241005147335E-4</v>
      </c>
      <c r="N33" s="237">
        <v>2.0107286421176934E-4</v>
      </c>
    </row>
    <row r="34" spans="2:14" ht="14.25" x14ac:dyDescent="0.2">
      <c r="B34" s="315"/>
      <c r="C34" s="88" t="s">
        <v>2220</v>
      </c>
      <c r="D34" s="329"/>
      <c r="E34" s="241">
        <v>7.0663076192701093E-4</v>
      </c>
      <c r="F34" s="237">
        <v>6.2273460571938481E-4</v>
      </c>
      <c r="G34" s="237">
        <v>5.3869820935189725E-4</v>
      </c>
      <c r="H34" s="237">
        <v>4.4443442276261312E-4</v>
      </c>
      <c r="I34" s="237">
        <v>3.9659800576078119E-4</v>
      </c>
      <c r="J34" s="237">
        <v>7.0663076192701093E-4</v>
      </c>
      <c r="K34" s="237">
        <v>6.2276109368012149E-4</v>
      </c>
      <c r="L34" s="237">
        <v>5.2308231908886266E-4</v>
      </c>
      <c r="M34" s="237">
        <v>4.7714934188884748E-4</v>
      </c>
      <c r="N34" s="237">
        <v>4.8494043721662017E-4</v>
      </c>
    </row>
    <row r="35" spans="2:14" ht="14.25" x14ac:dyDescent="0.2">
      <c r="B35" s="315"/>
      <c r="C35" s="88" t="s">
        <v>2219</v>
      </c>
      <c r="D35" s="329"/>
      <c r="E35" s="241">
        <v>6.1890513806826634E-2</v>
      </c>
      <c r="F35" s="237">
        <v>5.4542438271666022E-2</v>
      </c>
      <c r="G35" s="237">
        <v>4.7182079750796586E-2</v>
      </c>
      <c r="H35" s="237">
        <v>3.8925951515622954E-2</v>
      </c>
      <c r="I35" s="237">
        <v>3.4736181431389339E-2</v>
      </c>
      <c r="J35" s="237">
        <v>6.1890513806826634E-2</v>
      </c>
      <c r="K35" s="237">
        <v>5.4544758229397867E-2</v>
      </c>
      <c r="L35" s="237">
        <v>4.581435628897812E-2</v>
      </c>
      <c r="M35" s="237">
        <v>4.1791299676167036E-2</v>
      </c>
      <c r="N35" s="237">
        <v>4.2473685610850735E-2</v>
      </c>
    </row>
    <row r="36" spans="2:14" ht="14.25" x14ac:dyDescent="0.2">
      <c r="B36" s="315"/>
      <c r="C36" s="88" t="s">
        <v>2218</v>
      </c>
      <c r="D36" s="329"/>
      <c r="E36" s="241">
        <v>6.9594512601494393E-2</v>
      </c>
      <c r="F36" s="237">
        <v>6.1331764338899412E-2</v>
      </c>
      <c r="G36" s="237">
        <v>5.3055204130803932E-2</v>
      </c>
      <c r="H36" s="237">
        <v>4.3771370710132484E-2</v>
      </c>
      <c r="I36" s="237">
        <v>3.9060067006391079E-2</v>
      </c>
      <c r="J36" s="237">
        <v>6.9594512601494393E-2</v>
      </c>
      <c r="K36" s="237">
        <v>6.133437308000806E-2</v>
      </c>
      <c r="L36" s="237">
        <v>5.1517229377581159E-2</v>
      </c>
      <c r="M36" s="237">
        <v>4.6993391281638201E-2</v>
      </c>
      <c r="N36" s="237">
        <v>4.7760719158066151E-2</v>
      </c>
    </row>
    <row r="37" spans="2:14" ht="14.25" x14ac:dyDescent="0.2">
      <c r="B37" s="315"/>
      <c r="C37" s="88" t="s">
        <v>2217</v>
      </c>
      <c r="D37" s="329"/>
      <c r="E37" s="241">
        <v>5.5830624718790849E-2</v>
      </c>
      <c r="F37" s="237">
        <v>4.9202021684578691E-2</v>
      </c>
      <c r="G37" s="237">
        <v>4.2562338329274418E-2</v>
      </c>
      <c r="H37" s="237">
        <v>3.5114592806157613E-2</v>
      </c>
      <c r="I37" s="237">
        <v>3.1335055897464791E-2</v>
      </c>
      <c r="J37" s="237">
        <v>5.5830624718790849E-2</v>
      </c>
      <c r="K37" s="237">
        <v>4.9204114488168825E-2</v>
      </c>
      <c r="L37" s="237">
        <v>4.1328532845703696E-2</v>
      </c>
      <c r="M37" s="237">
        <v>3.7699385983660183E-2</v>
      </c>
      <c r="N37" s="237">
        <v>3.8314957428932379E-2</v>
      </c>
    </row>
    <row r="38" spans="2:14" ht="14.25" x14ac:dyDescent="0.2">
      <c r="B38" s="315"/>
      <c r="C38" s="88" t="s">
        <v>1830</v>
      </c>
      <c r="D38" s="329"/>
      <c r="E38" s="241">
        <v>0</v>
      </c>
      <c r="F38" s="237">
        <v>0</v>
      </c>
      <c r="G38" s="237">
        <v>0</v>
      </c>
      <c r="H38" s="237">
        <v>1.2755958993181176E-3</v>
      </c>
      <c r="I38" s="237">
        <v>1.1040956155713277E-2</v>
      </c>
      <c r="J38" s="237">
        <v>0</v>
      </c>
      <c r="K38" s="237">
        <v>0</v>
      </c>
      <c r="L38" s="237">
        <v>0</v>
      </c>
      <c r="M38" s="237">
        <v>0</v>
      </c>
      <c r="N38" s="237">
        <v>0</v>
      </c>
    </row>
    <row r="39" spans="2:14" ht="14.25" x14ac:dyDescent="0.2">
      <c r="B39" s="315"/>
      <c r="C39" s="88" t="s">
        <v>2216</v>
      </c>
      <c r="D39" s="329"/>
      <c r="E39" s="241">
        <v>7.3266771350757025E-3</v>
      </c>
      <c r="F39" s="237">
        <v>6.9526935964839614E-3</v>
      </c>
      <c r="G39" s="237">
        <v>5.1316380651078705E-3</v>
      </c>
      <c r="H39" s="237">
        <v>3.5584561730317168E-3</v>
      </c>
      <c r="I39" s="237">
        <v>0</v>
      </c>
      <c r="J39" s="237">
        <v>7.3266771350757025E-3</v>
      </c>
      <c r="K39" s="237">
        <v>9.1333799772049633E-3</v>
      </c>
      <c r="L39" s="237">
        <v>1.4671686545281856E-2</v>
      </c>
      <c r="M39" s="237">
        <v>1.6495389566883099E-2</v>
      </c>
      <c r="N39" s="237">
        <v>1.7121298902168906E-2</v>
      </c>
    </row>
    <row r="40" spans="2:14" ht="14.25" x14ac:dyDescent="0.2">
      <c r="B40" s="315"/>
      <c r="C40" s="88" t="s">
        <v>2215</v>
      </c>
      <c r="D40" s="329"/>
      <c r="E40" s="241">
        <v>5.4950078513067773E-3</v>
      </c>
      <c r="F40" s="237">
        <v>5.2145201973629717E-3</v>
      </c>
      <c r="G40" s="237">
        <v>3.8487285488309031E-3</v>
      </c>
      <c r="H40" s="237">
        <v>2.6688421297737879E-3</v>
      </c>
      <c r="I40" s="237">
        <v>0</v>
      </c>
      <c r="J40" s="237">
        <v>5.4950078513067773E-3</v>
      </c>
      <c r="K40" s="237">
        <v>6.8500349829037233E-3</v>
      </c>
      <c r="L40" s="237">
        <v>1.1003764908961393E-2</v>
      </c>
      <c r="M40" s="237">
        <v>1.2371542175162323E-2</v>
      </c>
      <c r="N40" s="237">
        <v>1.2840974176626682E-2</v>
      </c>
    </row>
    <row r="41" spans="2:14" ht="14.25" x14ac:dyDescent="0.2">
      <c r="B41" s="315"/>
      <c r="C41" s="88" t="s">
        <v>2214</v>
      </c>
      <c r="D41" s="329"/>
      <c r="E41" s="241">
        <v>5.9529251722490097E-3</v>
      </c>
      <c r="F41" s="237">
        <v>5.6490635471432198E-3</v>
      </c>
      <c r="G41" s="237">
        <v>4.1694559279001455E-3</v>
      </c>
      <c r="H41" s="237">
        <v>2.8912456405882705E-3</v>
      </c>
      <c r="I41" s="237">
        <v>0</v>
      </c>
      <c r="J41" s="237">
        <v>5.9529251722490097E-3</v>
      </c>
      <c r="K41" s="237">
        <v>7.4208712314790346E-3</v>
      </c>
      <c r="L41" s="237">
        <v>1.192074531804151E-2</v>
      </c>
      <c r="M41" s="237">
        <v>1.340250402309252E-2</v>
      </c>
      <c r="N41" s="237">
        <v>1.391105535801224E-2</v>
      </c>
    </row>
    <row r="42" spans="2:14" ht="14.25" x14ac:dyDescent="0.2">
      <c r="B42" s="315"/>
      <c r="C42" s="88" t="s">
        <v>2213</v>
      </c>
      <c r="D42" s="329"/>
      <c r="E42" s="241">
        <v>3.592889748931355E-3</v>
      </c>
      <c r="F42" s="237">
        <v>3.4094939751988665E-3</v>
      </c>
      <c r="G42" s="237">
        <v>2.5164763588509755E-3</v>
      </c>
      <c r="H42" s="237">
        <v>1.7450121617751692E-3</v>
      </c>
      <c r="I42" s="237">
        <v>0</v>
      </c>
      <c r="J42" s="237">
        <v>3.592889748931355E-3</v>
      </c>
      <c r="K42" s="237">
        <v>4.4788690272832042E-3</v>
      </c>
      <c r="L42" s="237">
        <v>7.1947693635516802E-3</v>
      </c>
      <c r="M42" s="237">
        <v>8.0890852683753664E-3</v>
      </c>
      <c r="N42" s="237">
        <v>8.3960215770251395E-3</v>
      </c>
    </row>
    <row r="43" spans="2:14" ht="14.25" x14ac:dyDescent="0.2">
      <c r="B43" s="315"/>
      <c r="C43" s="88" t="s">
        <v>2212</v>
      </c>
      <c r="D43" s="329"/>
      <c r="E43" s="241">
        <v>7.0448818606497156E-4</v>
      </c>
      <c r="F43" s="237">
        <v>6.6852823043115023E-4</v>
      </c>
      <c r="G43" s="237">
        <v>4.9342673702960297E-4</v>
      </c>
      <c r="H43" s="237">
        <v>3.4215924740689594E-4</v>
      </c>
      <c r="I43" s="237">
        <v>0</v>
      </c>
      <c r="J43" s="237">
        <v>7.0448818606497156E-4</v>
      </c>
      <c r="K43" s="237">
        <v>8.7820961319278509E-4</v>
      </c>
      <c r="L43" s="237">
        <v>1.4107390908924863E-3</v>
      </c>
      <c r="M43" s="237">
        <v>1.5860951506618366E-3</v>
      </c>
      <c r="N43" s="237">
        <v>1.6462787405931644E-3</v>
      </c>
    </row>
    <row r="44" spans="2:14" ht="14.25" x14ac:dyDescent="0.2">
      <c r="B44" s="315"/>
      <c r="C44" s="88" t="s">
        <v>2211</v>
      </c>
      <c r="D44" s="329"/>
      <c r="E44" s="241">
        <v>5.635905488519772E-4</v>
      </c>
      <c r="F44" s="237">
        <v>5.3482258434492023E-4</v>
      </c>
      <c r="G44" s="237">
        <v>3.9474138962368243E-4</v>
      </c>
      <c r="H44" s="237">
        <v>2.7372739792551673E-4</v>
      </c>
      <c r="I44" s="237">
        <v>0</v>
      </c>
      <c r="J44" s="237">
        <v>5.635905488519772E-4</v>
      </c>
      <c r="K44" s="237">
        <v>7.0256769055422814E-4</v>
      </c>
      <c r="L44" s="237">
        <v>1.1285912727139892E-3</v>
      </c>
      <c r="M44" s="237">
        <v>1.2688761205294694E-3</v>
      </c>
      <c r="N44" s="237">
        <v>1.3170229924745315E-3</v>
      </c>
    </row>
    <row r="45" spans="2:14" ht="14.25" x14ac:dyDescent="0.2">
      <c r="B45" s="315"/>
      <c r="C45" s="88" t="s">
        <v>2210</v>
      </c>
      <c r="D45" s="329"/>
      <c r="E45" s="241">
        <v>1.5481425986572756E-2</v>
      </c>
      <c r="F45" s="237">
        <v>2.9639255965746888E-2</v>
      </c>
      <c r="G45" s="237">
        <v>2.4454505428382102E-2</v>
      </c>
      <c r="H45" s="237">
        <v>7.1656570082041272E-3</v>
      </c>
      <c r="I45" s="237">
        <v>0</v>
      </c>
      <c r="J45" s="237">
        <v>1.5481425986572756E-2</v>
      </c>
      <c r="K45" s="237">
        <v>2.96405166688475E-2</v>
      </c>
      <c r="L45" s="237">
        <v>4.4332428169166667E-2</v>
      </c>
      <c r="M45" s="237">
        <v>4.7551045957294272E-2</v>
      </c>
      <c r="N45" s="237">
        <v>5.4247743700256007E-2</v>
      </c>
    </row>
    <row r="46" spans="2:14" ht="14.25" x14ac:dyDescent="0.2">
      <c r="B46" s="315"/>
      <c r="C46" s="88" t="s">
        <v>2209</v>
      </c>
      <c r="D46" s="329"/>
      <c r="E46" s="241">
        <v>5.2881432975661769E-3</v>
      </c>
      <c r="F46" s="237">
        <v>1.0124172858240093E-2</v>
      </c>
      <c r="G46" s="237">
        <v>8.3531665034315642E-3</v>
      </c>
      <c r="H46" s="237">
        <v>2.4476441067804657E-3</v>
      </c>
      <c r="I46" s="237">
        <v>0</v>
      </c>
      <c r="J46" s="237">
        <v>5.2881432975661769E-3</v>
      </c>
      <c r="K46" s="237">
        <v>1.0124603489026785E-2</v>
      </c>
      <c r="L46" s="237">
        <v>1.5143064540110345E-2</v>
      </c>
      <c r="M46" s="237">
        <v>1.6242479548681028E-2</v>
      </c>
      <c r="N46" s="237">
        <v>1.8529936616006989E-2</v>
      </c>
    </row>
    <row r="47" spans="2:14" ht="14.25" x14ac:dyDescent="0.2">
      <c r="B47" s="315"/>
      <c r="C47" s="88" t="s">
        <v>2208</v>
      </c>
      <c r="D47" s="329"/>
      <c r="E47" s="241">
        <v>8.2611425198820913E-3</v>
      </c>
      <c r="F47" s="237">
        <v>1.5815992527346365E-2</v>
      </c>
      <c r="G47" s="237">
        <v>1.3049324705121561E-2</v>
      </c>
      <c r="H47" s="237">
        <v>3.8237119658556082E-3</v>
      </c>
      <c r="I47" s="237">
        <v>0</v>
      </c>
      <c r="J47" s="237">
        <v>8.2611425198820913E-3</v>
      </c>
      <c r="K47" s="237">
        <v>1.5816665259173423E-2</v>
      </c>
      <c r="L47" s="237">
        <v>2.3656509915531237E-2</v>
      </c>
      <c r="M47" s="237">
        <v>2.5374017093992132E-2</v>
      </c>
      <c r="N47" s="237">
        <v>2.8947484713522882E-2</v>
      </c>
    </row>
    <row r="48" spans="2:14" ht="14.25" x14ac:dyDescent="0.2">
      <c r="B48" s="315"/>
      <c r="C48" s="88" t="s">
        <v>2207</v>
      </c>
      <c r="D48" s="329"/>
      <c r="E48" s="241">
        <v>6.425205844557614E-4</v>
      </c>
      <c r="F48" s="237">
        <v>4.1320455516846423E-4</v>
      </c>
      <c r="G48" s="237">
        <v>1.3663811743038208E-4</v>
      </c>
      <c r="H48" s="237">
        <v>0</v>
      </c>
      <c r="I48" s="237">
        <v>0</v>
      </c>
      <c r="J48" s="237">
        <v>6.425205844557614E-4</v>
      </c>
      <c r="K48" s="237">
        <v>4.3494208509932397E-4</v>
      </c>
      <c r="L48" s="237">
        <v>2.4765746599632538E-4</v>
      </c>
      <c r="M48" s="237">
        <v>1.1139511017341415E-4</v>
      </c>
      <c r="N48" s="237">
        <v>5.1487237810747579E-5</v>
      </c>
    </row>
    <row r="49" spans="2:14" ht="14.25" x14ac:dyDescent="0.2">
      <c r="B49" s="315"/>
      <c r="C49" s="88" t="s">
        <v>2206</v>
      </c>
      <c r="D49" s="329"/>
      <c r="E49" s="241">
        <v>4.9973823235448093E-4</v>
      </c>
      <c r="F49" s="237">
        <v>3.2138132068658322E-4</v>
      </c>
      <c r="G49" s="237">
        <v>1.062740913347416E-4</v>
      </c>
      <c r="H49" s="237">
        <v>0</v>
      </c>
      <c r="I49" s="237">
        <v>0</v>
      </c>
      <c r="J49" s="237">
        <v>4.9973823235448093E-4</v>
      </c>
      <c r="K49" s="237">
        <v>3.3828828841058525E-4</v>
      </c>
      <c r="L49" s="237">
        <v>1.926224735526975E-4</v>
      </c>
      <c r="M49" s="237">
        <v>8.6640641245988774E-5</v>
      </c>
      <c r="N49" s="237">
        <v>4.004562940835922E-5</v>
      </c>
    </row>
    <row r="50" spans="2:14" ht="14.25" x14ac:dyDescent="0.2">
      <c r="B50" s="315"/>
      <c r="C50" s="88" t="s">
        <v>2205</v>
      </c>
      <c r="D50" s="329"/>
      <c r="E50" s="241">
        <v>5.3543382037980097E-4</v>
      </c>
      <c r="F50" s="237">
        <v>3.4433712930705341E-4</v>
      </c>
      <c r="G50" s="237">
        <v>1.1386509785865171E-4</v>
      </c>
      <c r="H50" s="237">
        <v>0</v>
      </c>
      <c r="I50" s="237">
        <v>0</v>
      </c>
      <c r="J50" s="237">
        <v>5.3543382037980097E-4</v>
      </c>
      <c r="K50" s="237">
        <v>3.6245173758276989E-4</v>
      </c>
      <c r="L50" s="237">
        <v>2.0638122166360444E-4</v>
      </c>
      <c r="M50" s="237">
        <v>9.28292584778451E-5</v>
      </c>
      <c r="N50" s="237">
        <v>4.2906031508956304E-5</v>
      </c>
    </row>
    <row r="51" spans="2:14" ht="14.25" x14ac:dyDescent="0.2">
      <c r="B51" s="315"/>
      <c r="C51" s="88" t="s">
        <v>2204</v>
      </c>
      <c r="D51" s="330"/>
      <c r="E51" s="241">
        <v>3.3870917135912163E-4</v>
      </c>
      <c r="F51" s="237">
        <v>1.670402162850229E-3</v>
      </c>
      <c r="G51" s="237">
        <v>6.1864192185726924E-3</v>
      </c>
      <c r="H51" s="237">
        <v>9.4896602319037744E-3</v>
      </c>
      <c r="I51" s="237">
        <v>1.1633211259178882E-2</v>
      </c>
      <c r="J51" s="237">
        <v>3.3870917135912163E-4</v>
      </c>
      <c r="K51" s="237">
        <v>1.2211076111863523E-3</v>
      </c>
      <c r="L51" s="237">
        <v>2.0529115125642876E-3</v>
      </c>
      <c r="M51" s="237">
        <v>2.34226378923966E-3</v>
      </c>
      <c r="N51" s="237">
        <v>2.9275503269267805E-3</v>
      </c>
    </row>
    <row r="52" spans="2:14" ht="14.25" x14ac:dyDescent="0.2">
      <c r="B52" s="315"/>
      <c r="C52" s="88" t="s">
        <v>2203</v>
      </c>
      <c r="D52" s="330"/>
      <c r="E52" s="241">
        <v>6.2903082845315106E-4</v>
      </c>
      <c r="F52" s="237">
        <v>3.1021730298337793E-3</v>
      </c>
      <c r="G52" s="237">
        <v>1.1489055317286664E-2</v>
      </c>
      <c r="H52" s="237">
        <v>1.7623640994014665E-2</v>
      </c>
      <c r="I52" s="237">
        <v>2.1604518373590682E-2</v>
      </c>
      <c r="J52" s="237">
        <v>6.2903082845315106E-4</v>
      </c>
      <c r="K52" s="237">
        <v>2.2677695121535238E-3</v>
      </c>
      <c r="L52" s="237">
        <v>3.8125469833238065E-3</v>
      </c>
      <c r="M52" s="237">
        <v>4.349915078736063E-3</v>
      </c>
      <c r="N52" s="237">
        <v>5.4368749452389249E-3</v>
      </c>
    </row>
    <row r="53" spans="2:14" ht="14.25" x14ac:dyDescent="0.2">
      <c r="B53" s="315"/>
      <c r="C53" s="88" t="s">
        <v>2202</v>
      </c>
      <c r="D53" s="330"/>
      <c r="E53" s="241">
        <v>1.1290290474208398E-3</v>
      </c>
      <c r="F53" s="237">
        <v>5.567999694737865E-3</v>
      </c>
      <c r="G53" s="237">
        <v>2.0621369563936377E-2</v>
      </c>
      <c r="H53" s="237">
        <v>3.1632158081169731E-2</v>
      </c>
      <c r="I53" s="237">
        <v>3.8777318528733749E-2</v>
      </c>
      <c r="J53" s="237">
        <v>1.1290290474208398E-3</v>
      </c>
      <c r="K53" s="237">
        <v>4.0703532104665466E-3</v>
      </c>
      <c r="L53" s="237">
        <v>6.8430291396280292E-3</v>
      </c>
      <c r="M53" s="237">
        <v>7.8075354268152507E-3</v>
      </c>
      <c r="N53" s="237">
        <v>9.7584879193667491E-3</v>
      </c>
    </row>
    <row r="54" spans="2:14" ht="14.25" x14ac:dyDescent="0.2">
      <c r="B54" s="315"/>
      <c r="C54" s="88" t="s">
        <v>2201</v>
      </c>
      <c r="D54" s="330"/>
      <c r="E54" s="241">
        <v>2.8225669043912269E-4</v>
      </c>
      <c r="F54" s="237">
        <v>1.3919971056483792E-3</v>
      </c>
      <c r="G54" s="237">
        <v>5.1553319542443701E-3</v>
      </c>
      <c r="H54" s="237">
        <v>7.9080235108513631E-3</v>
      </c>
      <c r="I54" s="237">
        <v>9.6943100064849873E-3</v>
      </c>
      <c r="J54" s="237">
        <v>2.8225669043912269E-4</v>
      </c>
      <c r="K54" s="237">
        <v>1.0175862425586511E-3</v>
      </c>
      <c r="L54" s="237">
        <v>1.7107538215621586E-3</v>
      </c>
      <c r="M54" s="237">
        <v>1.9518799052099566E-3</v>
      </c>
      <c r="N54" s="237">
        <v>2.4396170409457427E-3</v>
      </c>
    </row>
    <row r="55" spans="2:14" ht="14.25" x14ac:dyDescent="0.2">
      <c r="B55" s="315"/>
      <c r="C55" s="88" t="s">
        <v>2200</v>
      </c>
      <c r="D55" s="330"/>
      <c r="E55" s="241">
        <v>5.2419197610023452E-4</v>
      </c>
      <c r="F55" s="237">
        <v>2.5851423128374251E-3</v>
      </c>
      <c r="G55" s="237">
        <v>9.5742058065790732E-3</v>
      </c>
      <c r="H55" s="237">
        <v>1.468635682205151E-2</v>
      </c>
      <c r="I55" s="237">
        <v>1.8003752227526607E-2</v>
      </c>
      <c r="J55" s="237">
        <v>5.2419197610023452E-4</v>
      </c>
      <c r="K55" s="237">
        <v>1.8898065534226132E-3</v>
      </c>
      <c r="L55" s="237">
        <v>3.1771201772066069E-3</v>
      </c>
      <c r="M55" s="237">
        <v>3.6249265979508157E-3</v>
      </c>
      <c r="N55" s="237">
        <v>4.5307258284351419E-3</v>
      </c>
    </row>
    <row r="56" spans="2:14" ht="14.25" x14ac:dyDescent="0.2">
      <c r="B56" s="315"/>
      <c r="C56" s="88" t="s">
        <v>2199</v>
      </c>
      <c r="D56" s="330"/>
      <c r="E56" s="241">
        <v>9.4085715857330815E-4</v>
      </c>
      <c r="F56" s="237">
        <v>4.6399978669241625E-3</v>
      </c>
      <c r="G56" s="237">
        <v>1.7184467678787164E-2</v>
      </c>
      <c r="H56" s="237">
        <v>2.6360121061347396E-2</v>
      </c>
      <c r="I56" s="237">
        <v>3.2314419023479153E-2</v>
      </c>
      <c r="J56" s="237">
        <v>9.4085715857330815E-4</v>
      </c>
      <c r="K56" s="237">
        <v>3.3919596353501314E-3</v>
      </c>
      <c r="L56" s="237">
        <v>5.7025219741267917E-3</v>
      </c>
      <c r="M56" s="237">
        <v>6.5062768880168043E-3</v>
      </c>
      <c r="N56" s="237">
        <v>8.1320699735416609E-3</v>
      </c>
    </row>
    <row r="57" spans="2:14" ht="14.25" x14ac:dyDescent="0.2">
      <c r="B57" s="315"/>
      <c r="C57" s="88" t="s">
        <v>2198</v>
      </c>
      <c r="D57" s="330"/>
      <c r="E57" s="241">
        <v>6.2183564111475823E-4</v>
      </c>
      <c r="F57" s="237">
        <v>3.0666887338404451E-3</v>
      </c>
      <c r="G57" s="237">
        <v>1.1357637425492204E-2</v>
      </c>
      <c r="H57" s="237">
        <v>1.7422052466392984E-2</v>
      </c>
      <c r="I57" s="237">
        <v>2.1357394464837278E-2</v>
      </c>
      <c r="J57" s="237">
        <v>6.2183564111475823E-4</v>
      </c>
      <c r="K57" s="237">
        <v>2.2418295649487647E-3</v>
      </c>
      <c r="L57" s="237">
        <v>3.7689370543018898E-3</v>
      </c>
      <c r="M57" s="237">
        <v>4.3001584492007956E-3</v>
      </c>
      <c r="N57" s="237">
        <v>5.3746850938088979E-3</v>
      </c>
    </row>
    <row r="58" spans="2:14" ht="14.25" x14ac:dyDescent="0.2">
      <c r="B58" s="315"/>
      <c r="C58" s="88" t="s">
        <v>2197</v>
      </c>
      <c r="D58" s="330"/>
      <c r="E58" s="241">
        <v>1.1306102565722877E-3</v>
      </c>
      <c r="F58" s="237">
        <v>5.5757976978917179E-3</v>
      </c>
      <c r="G58" s="237">
        <v>2.0650249864531279E-2</v>
      </c>
      <c r="H58" s="237">
        <v>3.1676459029805426E-2</v>
      </c>
      <c r="I58" s="237">
        <v>3.8831626299704138E-2</v>
      </c>
      <c r="J58" s="237">
        <v>1.1306102565722877E-3</v>
      </c>
      <c r="K58" s="237">
        <v>4.0760537544522997E-3</v>
      </c>
      <c r="L58" s="237">
        <v>6.8526128260034359E-3</v>
      </c>
      <c r="M58" s="237">
        <v>7.8184699076378102E-3</v>
      </c>
      <c r="N58" s="237">
        <v>9.7721547160161768E-3</v>
      </c>
    </row>
    <row r="59" spans="2:14" ht="14.25" x14ac:dyDescent="0.2">
      <c r="B59" s="315"/>
      <c r="C59" s="88" t="s">
        <v>2196</v>
      </c>
      <c r="D59" s="330"/>
      <c r="E59" s="241">
        <v>2.0916289746587321E-3</v>
      </c>
      <c r="F59" s="237">
        <v>1.0315225741099677E-2</v>
      </c>
      <c r="G59" s="237">
        <v>3.8202962249382862E-2</v>
      </c>
      <c r="H59" s="237">
        <v>5.860144920514003E-2</v>
      </c>
      <c r="I59" s="237">
        <v>7.1838508654452654E-2</v>
      </c>
      <c r="J59" s="237">
        <v>2.0916289746587321E-3</v>
      </c>
      <c r="K59" s="237">
        <v>7.5406994457367536E-3</v>
      </c>
      <c r="L59" s="237">
        <v>1.2677333728106355E-2</v>
      </c>
      <c r="M59" s="237">
        <v>1.4464169329129946E-2</v>
      </c>
      <c r="N59" s="237">
        <v>1.8078486224629927E-2</v>
      </c>
    </row>
    <row r="60" spans="2:14" ht="14.25" x14ac:dyDescent="0.2">
      <c r="B60" s="315"/>
      <c r="C60" s="88" t="s">
        <v>2195</v>
      </c>
      <c r="D60" s="330"/>
      <c r="E60" s="241">
        <v>9.1487741127632618E-4</v>
      </c>
      <c r="F60" s="237">
        <v>1.5577839132407455E-3</v>
      </c>
      <c r="G60" s="237">
        <v>3.3690847267484466E-3</v>
      </c>
      <c r="H60" s="237">
        <v>4.8580125736367519E-3</v>
      </c>
      <c r="I60" s="237">
        <v>5.5394765442913912E-3</v>
      </c>
      <c r="J60" s="237">
        <v>9.1487741127632618E-4</v>
      </c>
      <c r="K60" s="237">
        <v>1.5058665178523545E-3</v>
      </c>
      <c r="L60" s="237">
        <v>1.9895763233605578E-3</v>
      </c>
      <c r="M60" s="237">
        <v>2.2373094633528975E-3</v>
      </c>
      <c r="N60" s="237">
        <v>2.6484855844286933E-3</v>
      </c>
    </row>
    <row r="61" spans="2:14" ht="14.25" x14ac:dyDescent="0.2">
      <c r="B61" s="315"/>
      <c r="C61" s="88" t="s">
        <v>2194</v>
      </c>
      <c r="D61" s="330"/>
      <c r="E61" s="241">
        <v>1.2122125699411321E-3</v>
      </c>
      <c r="F61" s="237">
        <v>2.0640636850439878E-3</v>
      </c>
      <c r="G61" s="237">
        <v>4.4640372629416916E-3</v>
      </c>
      <c r="H61" s="237">
        <v>6.4368666600686953E-3</v>
      </c>
      <c r="I61" s="237">
        <v>7.3398064211860929E-3</v>
      </c>
      <c r="J61" s="237">
        <v>1.2122125699411321E-3</v>
      </c>
      <c r="K61" s="237">
        <v>1.9952731361543696E-3</v>
      </c>
      <c r="L61" s="237">
        <v>2.6361886284527389E-3</v>
      </c>
      <c r="M61" s="237">
        <v>2.9644350389425892E-3</v>
      </c>
      <c r="N61" s="237">
        <v>3.5092433993680183E-3</v>
      </c>
    </row>
    <row r="62" spans="2:14" ht="14.25" x14ac:dyDescent="0.2">
      <c r="B62" s="315"/>
      <c r="C62" s="88" t="s">
        <v>2193</v>
      </c>
      <c r="D62" s="330"/>
      <c r="E62" s="241">
        <v>2.7217602985470705E-3</v>
      </c>
      <c r="F62" s="237">
        <v>4.6344071418912185E-3</v>
      </c>
      <c r="G62" s="237">
        <v>1.0023027062076629E-2</v>
      </c>
      <c r="H62" s="237">
        <v>1.4452587406569337E-2</v>
      </c>
      <c r="I62" s="237">
        <v>1.647994271926689E-2</v>
      </c>
      <c r="J62" s="237">
        <v>2.7217602985470705E-3</v>
      </c>
      <c r="K62" s="237">
        <v>4.479952890610755E-3</v>
      </c>
      <c r="L62" s="237">
        <v>5.9189895619976597E-3</v>
      </c>
      <c r="M62" s="237">
        <v>6.6559956534748711E-3</v>
      </c>
      <c r="N62" s="237">
        <v>7.8792446136753628E-3</v>
      </c>
    </row>
    <row r="63" spans="2:14" ht="14.25" x14ac:dyDescent="0.2">
      <c r="B63" s="315"/>
      <c r="C63" s="88" t="s">
        <v>2192</v>
      </c>
      <c r="D63" s="330"/>
      <c r="E63" s="241">
        <v>2.2414496576269988E-3</v>
      </c>
      <c r="F63" s="237">
        <v>3.816570587439826E-3</v>
      </c>
      <c r="G63" s="237">
        <v>8.2542575805336933E-3</v>
      </c>
      <c r="H63" s="237">
        <v>1.1902130805410039E-2</v>
      </c>
      <c r="I63" s="237">
        <v>1.3571717533513907E-2</v>
      </c>
      <c r="J63" s="237">
        <v>2.2414496576269988E-3</v>
      </c>
      <c r="K63" s="237">
        <v>3.6893729687382678E-3</v>
      </c>
      <c r="L63" s="237">
        <v>4.8744619922333659E-3</v>
      </c>
      <c r="M63" s="237">
        <v>5.4814081852145981E-3</v>
      </c>
      <c r="N63" s="237">
        <v>6.4887896818502967E-3</v>
      </c>
    </row>
    <row r="64" spans="2:14" ht="14.25" x14ac:dyDescent="0.2">
      <c r="B64" s="315"/>
      <c r="C64" s="88" t="s">
        <v>2191</v>
      </c>
      <c r="D64" s="330"/>
      <c r="E64" s="241">
        <v>3.0190954572118763E-3</v>
      </c>
      <c r="F64" s="237">
        <v>5.1406869136944597E-3</v>
      </c>
      <c r="G64" s="237">
        <v>1.1117979598269873E-2</v>
      </c>
      <c r="H64" s="237">
        <v>1.6031441493001279E-2</v>
      </c>
      <c r="I64" s="237">
        <v>1.8280272596161589E-2</v>
      </c>
      <c r="J64" s="237">
        <v>3.0190954572118763E-3</v>
      </c>
      <c r="K64" s="237">
        <v>4.9693595089127691E-3</v>
      </c>
      <c r="L64" s="237">
        <v>6.5656018670898399E-3</v>
      </c>
      <c r="M64" s="237">
        <v>7.3831212290645619E-3</v>
      </c>
      <c r="N64" s="237">
        <v>8.7400024286146873E-3</v>
      </c>
    </row>
    <row r="65" spans="2:14" ht="14.25" x14ac:dyDescent="0.2">
      <c r="B65" s="315"/>
      <c r="C65" s="88" t="s">
        <v>2190</v>
      </c>
      <c r="D65" s="330"/>
      <c r="E65" s="241">
        <v>6.8158367140086287E-3</v>
      </c>
      <c r="F65" s="237">
        <v>1.1605490153643552E-2</v>
      </c>
      <c r="G65" s="237">
        <v>2.5099681214275922E-2</v>
      </c>
      <c r="H65" s="237">
        <v>3.6192193673593796E-2</v>
      </c>
      <c r="I65" s="237">
        <v>4.126910025497086E-2</v>
      </c>
      <c r="J65" s="237">
        <v>6.8158367140086287E-3</v>
      </c>
      <c r="K65" s="237">
        <v>1.1218705558000039E-2</v>
      </c>
      <c r="L65" s="237">
        <v>1.4822343609036153E-2</v>
      </c>
      <c r="M65" s="237">
        <v>1.6667955501979085E-2</v>
      </c>
      <c r="N65" s="237">
        <v>1.973121760399376E-2</v>
      </c>
    </row>
    <row r="66" spans="2:14" ht="14.25" x14ac:dyDescent="0.2">
      <c r="B66" s="315"/>
      <c r="C66" s="88" t="s">
        <v>2189</v>
      </c>
      <c r="D66" s="330"/>
      <c r="E66" s="241">
        <v>1.8099194795449951E-4</v>
      </c>
      <c r="F66" s="237">
        <v>8.8762798577761328E-4</v>
      </c>
      <c r="G66" s="237">
        <v>1.4208806176135709E-2</v>
      </c>
      <c r="H66" s="237">
        <v>3.8891520988124623E-2</v>
      </c>
      <c r="I66" s="237">
        <v>4.0146161199456722E-2</v>
      </c>
      <c r="J66" s="237">
        <v>1.8099194795449951E-4</v>
      </c>
      <c r="K66" s="237">
        <v>7.8206981638004899E-4</v>
      </c>
      <c r="L66" s="237">
        <v>2.8546522568157315E-3</v>
      </c>
      <c r="M66" s="237">
        <v>4.5542932962893004E-3</v>
      </c>
      <c r="N66" s="237">
        <v>5.7955733485307217E-3</v>
      </c>
    </row>
    <row r="67" spans="2:14" ht="14.25" x14ac:dyDescent="0.2">
      <c r="B67" s="315"/>
      <c r="C67" s="88" t="s">
        <v>2188</v>
      </c>
      <c r="D67" s="330"/>
      <c r="E67" s="241">
        <v>4.6037629001557796E-5</v>
      </c>
      <c r="F67" s="237">
        <v>2.2577959054235306E-4</v>
      </c>
      <c r="G67" s="237">
        <v>3.6141925355509539E-3</v>
      </c>
      <c r="H67" s="237">
        <v>9.8925583971707746E-3</v>
      </c>
      <c r="I67" s="237">
        <v>1.0211692266011523E-2</v>
      </c>
      <c r="J67" s="237">
        <v>4.6037629001557796E-5</v>
      </c>
      <c r="K67" s="237">
        <v>1.9892951297961891E-4</v>
      </c>
      <c r="L67" s="237">
        <v>7.2611750419295461E-4</v>
      </c>
      <c r="M67" s="237">
        <v>1.1584430551107073E-3</v>
      </c>
      <c r="N67" s="237">
        <v>1.47417859571327E-3</v>
      </c>
    </row>
    <row r="68" spans="2:14" ht="14.25" x14ac:dyDescent="0.2">
      <c r="B68" s="315"/>
      <c r="C68" s="88" t="s">
        <v>2187</v>
      </c>
      <c r="D68" s="330"/>
      <c r="E68" s="241">
        <v>8.4031975836017619E-5</v>
      </c>
      <c r="F68" s="237">
        <v>4.1211299339674894E-4</v>
      </c>
      <c r="G68" s="237">
        <v>6.5969457246344357E-3</v>
      </c>
      <c r="H68" s="237">
        <v>1.8056777601629288E-2</v>
      </c>
      <c r="I68" s="237">
        <v>1.8639289128319188E-2</v>
      </c>
      <c r="J68" s="237">
        <v>8.4031975836017619E-5</v>
      </c>
      <c r="K68" s="237">
        <v>3.6310384331930841E-4</v>
      </c>
      <c r="L68" s="237">
        <v>1.3253742620930179E-3</v>
      </c>
      <c r="M68" s="237">
        <v>2.1144933161343178E-3</v>
      </c>
      <c r="N68" s="237">
        <v>2.6908019118178344E-3</v>
      </c>
    </row>
    <row r="69" spans="2:14" ht="14.25" x14ac:dyDescent="0.2">
      <c r="B69" s="315"/>
      <c r="C69" s="88" t="s">
        <v>2186</v>
      </c>
      <c r="D69" s="330"/>
      <c r="E69" s="241">
        <v>2.6760164279832541E-3</v>
      </c>
      <c r="F69" s="237">
        <v>4.5565179462291813E-3</v>
      </c>
      <c r="G69" s="237">
        <v>9.8545728257392069E-3</v>
      </c>
      <c r="H69" s="237">
        <v>1.4209686777887498E-2</v>
      </c>
      <c r="I69" s="237">
        <v>1.6202968892052319E-2</v>
      </c>
      <c r="J69" s="237">
        <v>2.6760164279832541E-3</v>
      </c>
      <c r="K69" s="237">
        <v>4.4046595647181368E-3</v>
      </c>
      <c r="L69" s="237">
        <v>5.8195107458296315E-3</v>
      </c>
      <c r="M69" s="237">
        <v>6.5441301803072262E-3</v>
      </c>
      <c r="N69" s="237">
        <v>7.7468203344539278E-3</v>
      </c>
    </row>
    <row r="70" spans="2:14" ht="14.25" x14ac:dyDescent="0.2">
      <c r="B70" s="315"/>
      <c r="C70" s="88" t="s">
        <v>2185</v>
      </c>
      <c r="D70" s="330"/>
      <c r="E70" s="241">
        <v>3.5908938392595806E-3</v>
      </c>
      <c r="F70" s="237">
        <v>6.1143018594699266E-3</v>
      </c>
      <c r="G70" s="237">
        <v>1.3223657552487653E-2</v>
      </c>
      <c r="H70" s="237">
        <v>1.9067699351524251E-2</v>
      </c>
      <c r="I70" s="237">
        <v>2.174244543634371E-2</v>
      </c>
      <c r="J70" s="237">
        <v>3.5908938392595806E-3</v>
      </c>
      <c r="K70" s="237">
        <v>5.9105260825704914E-3</v>
      </c>
      <c r="L70" s="237">
        <v>7.8090870691901893E-3</v>
      </c>
      <c r="M70" s="237">
        <v>8.7814396436601237E-3</v>
      </c>
      <c r="N70" s="237">
        <v>1.0395305918882622E-2</v>
      </c>
    </row>
    <row r="71" spans="2:14" ht="14.25" x14ac:dyDescent="0.2">
      <c r="B71" s="315"/>
      <c r="C71" s="88" t="s">
        <v>2184</v>
      </c>
      <c r="D71" s="330"/>
      <c r="E71" s="241">
        <v>8.07379315451358E-3</v>
      </c>
      <c r="F71" s="237">
        <v>1.374744303434958E-2</v>
      </c>
      <c r="G71" s="237">
        <v>2.9732172713555043E-2</v>
      </c>
      <c r="H71" s="237">
        <v>4.2871960962344337E-2</v>
      </c>
      <c r="I71" s="237">
        <v>4.8885880503371532E-2</v>
      </c>
      <c r="J71" s="237">
        <v>8.07379315451358E-3</v>
      </c>
      <c r="K71" s="237">
        <v>1.328927202004703E-2</v>
      </c>
      <c r="L71" s="237">
        <v>1.7558011053656924E-2</v>
      </c>
      <c r="M71" s="237">
        <v>1.9744256014089325E-2</v>
      </c>
      <c r="N71" s="237">
        <v>2.337288528258322E-2</v>
      </c>
    </row>
    <row r="72" spans="2:14" ht="14.25" x14ac:dyDescent="0.2">
      <c r="B72" s="315"/>
      <c r="C72" s="88" t="s">
        <v>2183</v>
      </c>
      <c r="D72" s="330"/>
      <c r="E72" s="241">
        <v>2.7146668280742659E-4</v>
      </c>
      <c r="F72" s="237">
        <v>5.0624314519170086E-4</v>
      </c>
      <c r="G72" s="237">
        <v>1.9424824126945781E-3</v>
      </c>
      <c r="H72" s="237">
        <v>2.249306367068717E-3</v>
      </c>
      <c r="I72" s="237">
        <v>2.1351673696930577E-3</v>
      </c>
      <c r="J72" s="237">
        <v>2.7146668280742659E-4</v>
      </c>
      <c r="K72" s="237">
        <v>4.6337906378108684E-4</v>
      </c>
      <c r="L72" s="237">
        <v>5.9157136157590208E-4</v>
      </c>
      <c r="M72" s="237">
        <v>6.5170286514115499E-4</v>
      </c>
      <c r="N72" s="237">
        <v>7.5567246631450013E-4</v>
      </c>
    </row>
    <row r="73" spans="2:14" ht="14.25" x14ac:dyDescent="0.2">
      <c r="B73" s="315"/>
      <c r="C73" s="88" t="s">
        <v>1801</v>
      </c>
      <c r="D73" s="330"/>
      <c r="E73" s="241">
        <v>0.21357350231511385</v>
      </c>
      <c r="F73" s="237">
        <v>0.1841031115799204</v>
      </c>
      <c r="G73" s="237">
        <v>0.12261792659745577</v>
      </c>
      <c r="H73" s="237">
        <v>4.5558837090941884E-2</v>
      </c>
      <c r="I73" s="237">
        <v>0</v>
      </c>
      <c r="J73" s="237">
        <v>0.21357350231511385</v>
      </c>
      <c r="K73" s="237">
        <v>0.18825384267470857</v>
      </c>
      <c r="L73" s="237">
        <v>0.14833876988085531</v>
      </c>
      <c r="M73" s="237">
        <v>0.12212847002392235</v>
      </c>
      <c r="N73" s="237">
        <v>0.10960634358396393</v>
      </c>
    </row>
    <row r="74" spans="2:14" ht="14.25" x14ac:dyDescent="0.2">
      <c r="B74" s="315"/>
      <c r="C74" s="88" t="s">
        <v>1800</v>
      </c>
      <c r="D74" s="330"/>
      <c r="E74" s="241">
        <v>0</v>
      </c>
      <c r="F74" s="237">
        <v>0</v>
      </c>
      <c r="G74" s="237">
        <v>0</v>
      </c>
      <c r="H74" s="237">
        <v>5.8386582866335772E-3</v>
      </c>
      <c r="I74" s="237">
        <v>4.6568040065136568E-2</v>
      </c>
      <c r="J74" s="237">
        <v>0</v>
      </c>
      <c r="K74" s="237">
        <v>0</v>
      </c>
      <c r="L74" s="237">
        <v>0</v>
      </c>
      <c r="M74" s="237">
        <v>0</v>
      </c>
      <c r="N74" s="237">
        <v>0</v>
      </c>
    </row>
    <row r="75" spans="2:14" ht="14.25" x14ac:dyDescent="0.2">
      <c r="B75" s="315"/>
      <c r="C75" s="88" t="s">
        <v>2182</v>
      </c>
      <c r="D75" s="330"/>
      <c r="E75" s="241">
        <v>1.6408071962305461E-2</v>
      </c>
      <c r="F75" s="237">
        <v>2.4540181729764524E-2</v>
      </c>
      <c r="G75" s="237">
        <v>5.1876590144758004E-2</v>
      </c>
      <c r="H75" s="237">
        <v>5.25488449230639E-2</v>
      </c>
      <c r="I75" s="237">
        <v>0</v>
      </c>
      <c r="J75" s="237">
        <v>1.6408071962305461E-2</v>
      </c>
      <c r="K75" s="237">
        <v>1.892519952417613E-2</v>
      </c>
      <c r="L75" s="237">
        <v>2.2429601391699625E-2</v>
      </c>
      <c r="M75" s="237">
        <v>2.525300466167784E-2</v>
      </c>
      <c r="N75" s="237">
        <v>2.9372886813717598E-2</v>
      </c>
    </row>
    <row r="76" spans="2:14" thickBot="1" x14ac:dyDescent="0.25">
      <c r="B76" s="316"/>
      <c r="C76" s="87" t="s">
        <v>2181</v>
      </c>
      <c r="D76" s="331"/>
      <c r="E76" s="243">
        <v>8.7034240207016205E-3</v>
      </c>
      <c r="F76" s="239">
        <v>1.6230532250259812E-2</v>
      </c>
      <c r="G76" s="239">
        <v>6.2277432779584994E-2</v>
      </c>
      <c r="H76" s="239">
        <v>7.2114437258403066E-2</v>
      </c>
      <c r="I76" s="239">
        <v>6.8455055999588274E-2</v>
      </c>
      <c r="J76" s="239">
        <v>8.7034240207016205E-3</v>
      </c>
      <c r="K76" s="239">
        <v>1.4856277877987201E-2</v>
      </c>
      <c r="L76" s="239">
        <v>1.8966218414181089E-2</v>
      </c>
      <c r="M76" s="239">
        <v>2.0894079200331341E-2</v>
      </c>
      <c r="N76" s="239">
        <v>2.4227422043426282E-2</v>
      </c>
    </row>
    <row r="77" spans="2:14" ht="14.25" x14ac:dyDescent="0.2">
      <c r="B77" s="317" t="s">
        <v>2180</v>
      </c>
      <c r="C77" s="90" t="s">
        <v>1842</v>
      </c>
      <c r="D77" s="332" t="s">
        <v>2179</v>
      </c>
      <c r="E77" s="236">
        <v>0</v>
      </c>
      <c r="F77" s="242">
        <v>0</v>
      </c>
      <c r="G77" s="242">
        <v>2.1227276200827009E-3</v>
      </c>
      <c r="H77" s="242">
        <v>1.9033670708779028E-2</v>
      </c>
      <c r="I77" s="242">
        <v>2.658389424991444E-2</v>
      </c>
      <c r="J77" s="242">
        <v>0</v>
      </c>
      <c r="K77" s="242">
        <v>0</v>
      </c>
      <c r="L77" s="242">
        <v>0</v>
      </c>
      <c r="M77" s="242">
        <v>0</v>
      </c>
      <c r="N77" s="242">
        <v>0</v>
      </c>
    </row>
    <row r="78" spans="2:14" ht="14.25" x14ac:dyDescent="0.2">
      <c r="B78" s="315"/>
      <c r="C78" s="88" t="s">
        <v>2178</v>
      </c>
      <c r="D78" s="333"/>
      <c r="E78" s="241">
        <v>2.6564873152730694E-4</v>
      </c>
      <c r="F78" s="237">
        <v>1.5927909843666474E-3</v>
      </c>
      <c r="G78" s="237">
        <v>2.237354911567167E-2</v>
      </c>
      <c r="H78" s="237">
        <v>4.7459222903172373E-2</v>
      </c>
      <c r="I78" s="237">
        <v>6.5217718865093754E-2</v>
      </c>
      <c r="J78" s="237">
        <v>2.6564873152730694E-4</v>
      </c>
      <c r="K78" s="237">
        <v>1.5881389947950376E-3</v>
      </c>
      <c r="L78" s="237">
        <v>4.734610096628648E-3</v>
      </c>
      <c r="M78" s="237">
        <v>7.5639838990894806E-3</v>
      </c>
      <c r="N78" s="237">
        <v>1.127620883134646E-2</v>
      </c>
    </row>
    <row r="79" spans="2:14" ht="14.25" x14ac:dyDescent="0.2">
      <c r="B79" s="315"/>
      <c r="C79" s="88" t="s">
        <v>2177</v>
      </c>
      <c r="D79" s="333"/>
      <c r="E79" s="241">
        <v>9.8658066474321612E-4</v>
      </c>
      <c r="F79" s="237">
        <v>1.0390530887081301E-3</v>
      </c>
      <c r="G79" s="237">
        <v>2.833245511765182E-5</v>
      </c>
      <c r="H79" s="237">
        <v>0</v>
      </c>
      <c r="I79" s="237">
        <v>0</v>
      </c>
      <c r="J79" s="237">
        <v>9.8658066474321612E-4</v>
      </c>
      <c r="K79" s="237">
        <v>1.2672478010697587E-3</v>
      </c>
      <c r="L79" s="237">
        <v>8.0736313965696889E-4</v>
      </c>
      <c r="M79" s="237">
        <v>1.1522709496287269E-3</v>
      </c>
      <c r="N79" s="237">
        <v>1.1600673107737644E-3</v>
      </c>
    </row>
    <row r="80" spans="2:14" ht="14.25" x14ac:dyDescent="0.2">
      <c r="B80" s="315"/>
      <c r="C80" s="88" t="s">
        <v>2176</v>
      </c>
      <c r="D80" s="333"/>
      <c r="E80" s="241">
        <v>2.8136605272043935E-2</v>
      </c>
      <c r="F80" s="237">
        <v>2.9633082887640015E-2</v>
      </c>
      <c r="G80" s="237">
        <v>8.0802222719493239E-4</v>
      </c>
      <c r="H80" s="237">
        <v>0</v>
      </c>
      <c r="I80" s="237">
        <v>0</v>
      </c>
      <c r="J80" s="237">
        <v>2.8136605272043935E-2</v>
      </c>
      <c r="K80" s="237">
        <v>3.6141039891396914E-2</v>
      </c>
      <c r="L80" s="237">
        <v>2.3025444125887851E-2</v>
      </c>
      <c r="M80" s="237">
        <v>3.2861978786686577E-2</v>
      </c>
      <c r="N80" s="237">
        <v>3.3084325670155373E-2</v>
      </c>
    </row>
    <row r="81" spans="2:14" ht="14.25" x14ac:dyDescent="0.2">
      <c r="B81" s="315"/>
      <c r="C81" s="88" t="s">
        <v>2175</v>
      </c>
      <c r="D81" s="333"/>
      <c r="E81" s="241">
        <v>9.7764336247801792E-4</v>
      </c>
      <c r="F81" s="237">
        <v>1.0227510592506683E-3</v>
      </c>
      <c r="G81" s="237">
        <v>8.944764825057366E-4</v>
      </c>
      <c r="H81" s="237">
        <v>6.3775618433352214E-4</v>
      </c>
      <c r="I81" s="237">
        <v>4.7871540038808304E-4</v>
      </c>
      <c r="J81" s="237">
        <v>9.7764336247801792E-4</v>
      </c>
      <c r="K81" s="237">
        <v>1.0197639584265893E-3</v>
      </c>
      <c r="L81" s="237">
        <v>1.024764391311104E-3</v>
      </c>
      <c r="M81" s="237">
        <v>1.0140890382458066E-3</v>
      </c>
      <c r="N81" s="237">
        <v>1.0080818507090077E-3</v>
      </c>
    </row>
    <row r="82" spans="2:14" ht="14.25" x14ac:dyDescent="0.2">
      <c r="B82" s="315"/>
      <c r="C82" s="88" t="s">
        <v>2174</v>
      </c>
      <c r="D82" s="333"/>
      <c r="E82" s="241">
        <v>1.1690039402973539E-3</v>
      </c>
      <c r="F82" s="237">
        <v>1.2229408638103514E-3</v>
      </c>
      <c r="G82" s="237">
        <v>1.0695582588543728E-3</v>
      </c>
      <c r="H82" s="237">
        <v>7.625884049835773E-4</v>
      </c>
      <c r="I82" s="237">
        <v>5.7241752034835444E-4</v>
      </c>
      <c r="J82" s="237">
        <v>1.1690039402973539E-3</v>
      </c>
      <c r="K82" s="237">
        <v>1.2193690780575562E-3</v>
      </c>
      <c r="L82" s="237">
        <v>1.225348278622447E-3</v>
      </c>
      <c r="M82" s="237">
        <v>1.2125833683531576E-3</v>
      </c>
      <c r="N82" s="237">
        <v>1.2054003544135718E-3</v>
      </c>
    </row>
    <row r="83" spans="2:14" ht="14.25" x14ac:dyDescent="0.2">
      <c r="B83" s="315"/>
      <c r="C83" s="88" t="s">
        <v>2173</v>
      </c>
      <c r="D83" s="333"/>
      <c r="E83" s="241">
        <v>6.6059849763970189E-4</v>
      </c>
      <c r="F83" s="237">
        <v>6.9107799339822816E-4</v>
      </c>
      <c r="G83" s="237">
        <v>6.0440222191005856E-4</v>
      </c>
      <c r="H83" s="237">
        <v>4.3093503561798731E-4</v>
      </c>
      <c r="I83" s="237">
        <v>3.2347038442708865E-4</v>
      </c>
      <c r="J83" s="237">
        <v>6.6059849763970189E-4</v>
      </c>
      <c r="K83" s="237">
        <v>6.8905959446829187E-4</v>
      </c>
      <c r="L83" s="237">
        <v>6.9243841191628838E-4</v>
      </c>
      <c r="M83" s="237">
        <v>6.8522502258908623E-4</v>
      </c>
      <c r="N83" s="237">
        <v>6.8116593599968733E-4</v>
      </c>
    </row>
    <row r="84" spans="2:14" ht="14.25" x14ac:dyDescent="0.2">
      <c r="B84" s="315"/>
      <c r="C84" s="88" t="s">
        <v>2172</v>
      </c>
      <c r="D84" s="333"/>
      <c r="E84" s="241">
        <v>3.3679618785198498E-2</v>
      </c>
      <c r="F84" s="237">
        <v>3.5233569939462438E-2</v>
      </c>
      <c r="G84" s="237">
        <v>3.0814536362993878E-2</v>
      </c>
      <c r="H84" s="237">
        <v>2.1970573309895276E-2</v>
      </c>
      <c r="I84" s="237">
        <v>1.6491650033615222E-2</v>
      </c>
      <c r="J84" s="237">
        <v>3.3679618785198498E-2</v>
      </c>
      <c r="K84" s="237">
        <v>3.5130664912037174E-2</v>
      </c>
      <c r="L84" s="237">
        <v>3.5302928827259342E-2</v>
      </c>
      <c r="M84" s="237">
        <v>3.4935165044027286E-2</v>
      </c>
      <c r="N84" s="237">
        <v>3.4728218631894167E-2</v>
      </c>
    </row>
    <row r="85" spans="2:14" ht="14.25" x14ac:dyDescent="0.2">
      <c r="B85" s="315"/>
      <c r="C85" s="88" t="s">
        <v>2171</v>
      </c>
      <c r="D85" s="333"/>
      <c r="E85" s="241">
        <v>1.4537773582861688E-2</v>
      </c>
      <c r="F85" s="237">
        <v>1.5208535036059729E-2</v>
      </c>
      <c r="G85" s="237">
        <v>1.330106363623507E-2</v>
      </c>
      <c r="H85" s="237">
        <v>9.4835758772095352E-3</v>
      </c>
      <c r="I85" s="237">
        <v>7.1186041542090576E-3</v>
      </c>
      <c r="J85" s="237">
        <v>1.4537773582861688E-2</v>
      </c>
      <c r="K85" s="237">
        <v>1.5164116184445405E-2</v>
      </c>
      <c r="L85" s="237">
        <v>1.5238473730235019E-2</v>
      </c>
      <c r="M85" s="237">
        <v>1.5079728862999351E-2</v>
      </c>
      <c r="N85" s="237">
        <v>1.4990400652292317E-2</v>
      </c>
    </row>
    <row r="86" spans="2:14" ht="14.25" x14ac:dyDescent="0.2">
      <c r="B86" s="315"/>
      <c r="C86" s="88" t="s">
        <v>2170</v>
      </c>
      <c r="D86" s="333"/>
      <c r="E86" s="241">
        <v>0.10245396638858704</v>
      </c>
      <c r="F86" s="237">
        <v>0.10718111191668407</v>
      </c>
      <c r="G86" s="237">
        <v>9.3738337507594832E-2</v>
      </c>
      <c r="H86" s="237">
        <v>6.683485326203438E-2</v>
      </c>
      <c r="I86" s="237">
        <v>5.0167876572846312E-2</v>
      </c>
      <c r="J86" s="237">
        <v>0.10245396638858704</v>
      </c>
      <c r="K86" s="237">
        <v>0.10686807309376015</v>
      </c>
      <c r="L86" s="237">
        <v>0.10739210281905784</v>
      </c>
      <c r="M86" s="237">
        <v>0.10627335920956202</v>
      </c>
      <c r="N86" s="237">
        <v>0.1056438247457621</v>
      </c>
    </row>
    <row r="87" spans="2:14" ht="14.25" x14ac:dyDescent="0.2">
      <c r="B87" s="315"/>
      <c r="C87" s="88" t="s">
        <v>2169</v>
      </c>
      <c r="D87" s="333"/>
      <c r="E87" s="241">
        <v>1.3568247794217695E-2</v>
      </c>
      <c r="F87" s="237">
        <v>1.4194276089123157E-2</v>
      </c>
      <c r="G87" s="237">
        <v>1.2414014175860527E-2</v>
      </c>
      <c r="H87" s="237">
        <v>8.8511151135919185E-3</v>
      </c>
      <c r="I87" s="237">
        <v>6.6438636262103144E-3</v>
      </c>
      <c r="J87" s="237">
        <v>1.3568247794217695E-2</v>
      </c>
      <c r="K87" s="237">
        <v>1.4152819535820647E-2</v>
      </c>
      <c r="L87" s="237">
        <v>1.4222218168348033E-2</v>
      </c>
      <c r="M87" s="237">
        <v>1.4074060014526399E-2</v>
      </c>
      <c r="N87" s="237">
        <v>1.3990689112443016E-2</v>
      </c>
    </row>
    <row r="88" spans="2:14" ht="14.25" x14ac:dyDescent="0.2">
      <c r="B88" s="315"/>
      <c r="C88" s="88" t="s">
        <v>1830</v>
      </c>
      <c r="D88" s="333"/>
      <c r="E88" s="241">
        <v>0</v>
      </c>
      <c r="F88" s="237">
        <v>0</v>
      </c>
      <c r="G88" s="237">
        <v>1.4010002292545827E-3</v>
      </c>
      <c r="H88" s="237">
        <v>6.0239388365341869E-3</v>
      </c>
      <c r="I88" s="237">
        <v>2.0965759513697706E-2</v>
      </c>
      <c r="J88" s="237">
        <v>0</v>
      </c>
      <c r="K88" s="237">
        <v>0</v>
      </c>
      <c r="L88" s="237">
        <v>0</v>
      </c>
      <c r="M88" s="237">
        <v>0</v>
      </c>
      <c r="N88" s="237">
        <v>0</v>
      </c>
    </row>
    <row r="89" spans="2:14" ht="14.25" x14ac:dyDescent="0.2">
      <c r="B89" s="315"/>
      <c r="C89" s="88" t="s">
        <v>2168</v>
      </c>
      <c r="D89" s="333"/>
      <c r="E89" s="241">
        <v>1.940574201883314E-2</v>
      </c>
      <c r="F89" s="237">
        <v>1.6939386445831994E-2</v>
      </c>
      <c r="G89" s="237">
        <v>6.0792947562944028E-6</v>
      </c>
      <c r="H89" s="237">
        <v>1.3870398260585205E-6</v>
      </c>
      <c r="I89" s="237">
        <v>0</v>
      </c>
      <c r="J89" s="237">
        <v>1.940574201883314E-2</v>
      </c>
      <c r="K89" s="237">
        <v>1.9472983822299898E-2</v>
      </c>
      <c r="L89" s="237">
        <v>1.9805442035093768E-2</v>
      </c>
      <c r="M89" s="237">
        <v>2.0137826253851937E-2</v>
      </c>
      <c r="N89" s="237">
        <v>2.0423942751259382E-2</v>
      </c>
    </row>
    <row r="90" spans="2:14" ht="14.25" x14ac:dyDescent="0.2">
      <c r="B90" s="315"/>
      <c r="C90" s="88" t="s">
        <v>2167</v>
      </c>
      <c r="D90" s="333"/>
      <c r="E90" s="241">
        <v>2.1250063849693843E-2</v>
      </c>
      <c r="F90" s="237">
        <v>1.8549305829131738E-2</v>
      </c>
      <c r="G90" s="237">
        <v>6.6570709642018051E-6</v>
      </c>
      <c r="H90" s="237">
        <v>1.5188640989459111E-6</v>
      </c>
      <c r="I90" s="237">
        <v>0</v>
      </c>
      <c r="J90" s="237">
        <v>2.1250063849693843E-2</v>
      </c>
      <c r="K90" s="237">
        <v>2.1323696314541125E-2</v>
      </c>
      <c r="L90" s="237">
        <v>2.1687751357753002E-2</v>
      </c>
      <c r="M90" s="237">
        <v>2.2051725374535609E-2</v>
      </c>
      <c r="N90" s="237">
        <v>2.2365034385469506E-2</v>
      </c>
    </row>
    <row r="91" spans="2:14" ht="14.25" x14ac:dyDescent="0.2">
      <c r="B91" s="315"/>
      <c r="C91" s="88" t="s">
        <v>2166</v>
      </c>
      <c r="D91" s="333"/>
      <c r="E91" s="241">
        <v>3.1021326926526246E-3</v>
      </c>
      <c r="F91" s="237">
        <v>3.6816398375309834E-3</v>
      </c>
      <c r="G91" s="237">
        <v>4.8791282770446458E-3</v>
      </c>
      <c r="H91" s="237">
        <v>1.9489296628341548E-3</v>
      </c>
      <c r="I91" s="237">
        <v>0</v>
      </c>
      <c r="J91" s="237">
        <v>3.1021326926526246E-3</v>
      </c>
      <c r="K91" s="237">
        <v>2.9775745195826293E-3</v>
      </c>
      <c r="L91" s="237">
        <v>5.4502416776052044E-3</v>
      </c>
      <c r="M91" s="237">
        <v>7.0348426608457942E-3</v>
      </c>
      <c r="N91" s="237">
        <v>8.5021826746632511E-3</v>
      </c>
    </row>
    <row r="92" spans="2:14" ht="14.25" x14ac:dyDescent="0.2">
      <c r="B92" s="315"/>
      <c r="C92" s="88" t="s">
        <v>2165</v>
      </c>
      <c r="D92" s="333"/>
      <c r="E92" s="241">
        <v>1.5593166992323038E-4</v>
      </c>
      <c r="F92" s="237">
        <v>1.8506115140780744E-4</v>
      </c>
      <c r="G92" s="237">
        <v>2.4525405435144634E-4</v>
      </c>
      <c r="H92" s="237">
        <v>9.7964815498844505E-5</v>
      </c>
      <c r="I92" s="237">
        <v>0</v>
      </c>
      <c r="J92" s="237">
        <v>1.5593166992323038E-4</v>
      </c>
      <c r="K92" s="237">
        <v>1.4967063409604178E-4</v>
      </c>
      <c r="L92" s="237">
        <v>2.7396161624132552E-4</v>
      </c>
      <c r="M92" s="237">
        <v>3.5361310183506796E-4</v>
      </c>
      <c r="N92" s="237">
        <v>4.2737035252961563E-4</v>
      </c>
    </row>
    <row r="93" spans="2:14" ht="14.25" x14ac:dyDescent="0.2">
      <c r="B93" s="315"/>
      <c r="C93" s="88" t="s">
        <v>2164</v>
      </c>
      <c r="D93" s="333"/>
      <c r="E93" s="241">
        <v>9.1780419993357266E-3</v>
      </c>
      <c r="F93" s="237">
        <v>1.0892585328576962E-2</v>
      </c>
      <c r="G93" s="237">
        <v>1.4435502502173866E-2</v>
      </c>
      <c r="H93" s="237">
        <v>5.7661486697874499E-3</v>
      </c>
      <c r="I93" s="237">
        <v>0</v>
      </c>
      <c r="J93" s="237">
        <v>9.1780419993357266E-3</v>
      </c>
      <c r="K93" s="237">
        <v>8.8095212888888129E-3</v>
      </c>
      <c r="L93" s="237">
        <v>1.6125211904077657E-2</v>
      </c>
      <c r="M93" s="237">
        <v>2.0813449261176231E-2</v>
      </c>
      <c r="N93" s="237">
        <v>2.515475558440982E-2</v>
      </c>
    </row>
    <row r="94" spans="2:14" ht="14.25" x14ac:dyDescent="0.2">
      <c r="B94" s="315"/>
      <c r="C94" s="88" t="s">
        <v>2163</v>
      </c>
      <c r="D94" s="333"/>
      <c r="E94" s="241">
        <v>2.331161479331605E-2</v>
      </c>
      <c r="F94" s="237">
        <v>2.766644054379901E-2</v>
      </c>
      <c r="G94" s="237">
        <v>3.6665213964261971E-2</v>
      </c>
      <c r="H94" s="237">
        <v>1.4645633201591958E-2</v>
      </c>
      <c r="I94" s="237">
        <v>0</v>
      </c>
      <c r="J94" s="237">
        <v>2.331161479331605E-2</v>
      </c>
      <c r="K94" s="237">
        <v>2.2375596757451818E-2</v>
      </c>
      <c r="L94" s="237">
        <v>4.0956963194944997E-2</v>
      </c>
      <c r="M94" s="237">
        <v>5.2864773524885313E-2</v>
      </c>
      <c r="N94" s="237">
        <v>6.3891402158131189E-2</v>
      </c>
    </row>
    <row r="95" spans="2:14" ht="14.25" x14ac:dyDescent="0.2">
      <c r="B95" s="315"/>
      <c r="C95" s="88" t="s">
        <v>2162</v>
      </c>
      <c r="D95" s="333"/>
      <c r="E95" s="241">
        <v>7.9341702637408373E-3</v>
      </c>
      <c r="F95" s="237">
        <v>9.4163468216325544E-3</v>
      </c>
      <c r="G95" s="237">
        <v>1.2479103353764768E-2</v>
      </c>
      <c r="H95" s="237">
        <v>4.9846803180294405E-3</v>
      </c>
      <c r="I95" s="237">
        <v>0</v>
      </c>
      <c r="J95" s="237">
        <v>7.9341702637408373E-3</v>
      </c>
      <c r="K95" s="237">
        <v>7.6155940290044766E-3</v>
      </c>
      <c r="L95" s="237">
        <v>1.3939811649926265E-2</v>
      </c>
      <c r="M95" s="237">
        <v>1.79926666521961E-2</v>
      </c>
      <c r="N95" s="237">
        <v>2.1745609114006907E-2</v>
      </c>
    </row>
    <row r="96" spans="2:14" ht="14.25" x14ac:dyDescent="0.2">
      <c r="B96" s="315"/>
      <c r="C96" s="88" t="s">
        <v>2161</v>
      </c>
      <c r="D96" s="333"/>
      <c r="E96" s="241">
        <v>4.710196283317037E-2</v>
      </c>
      <c r="F96" s="237">
        <v>4.445756669336081E-2</v>
      </c>
      <c r="G96" s="237">
        <v>1.5160533404059578E-2</v>
      </c>
      <c r="H96" s="237">
        <v>0</v>
      </c>
      <c r="I96" s="237">
        <v>0</v>
      </c>
      <c r="J96" s="237">
        <v>4.710196283317037E-2</v>
      </c>
      <c r="K96" s="237">
        <v>4.6454227341469742E-2</v>
      </c>
      <c r="L96" s="237">
        <v>4.7511972748165945E-2</v>
      </c>
      <c r="M96" s="237">
        <v>4.5441209831835729E-2</v>
      </c>
      <c r="N96" s="237">
        <v>4.3892891775091314E-2</v>
      </c>
    </row>
    <row r="97" spans="2:14" ht="14.25" x14ac:dyDescent="0.2">
      <c r="B97" s="315"/>
      <c r="C97" s="88" t="s">
        <v>2160</v>
      </c>
      <c r="D97" s="333"/>
      <c r="E97" s="241">
        <v>9.7135235242274305E-3</v>
      </c>
      <c r="F97" s="237">
        <v>9.1681873520939126E-3</v>
      </c>
      <c r="G97" s="237">
        <v>3.1264556507284826E-3</v>
      </c>
      <c r="H97" s="237">
        <v>0</v>
      </c>
      <c r="I97" s="237">
        <v>0</v>
      </c>
      <c r="J97" s="237">
        <v>9.7135235242274305E-3</v>
      </c>
      <c r="K97" s="237">
        <v>9.5799453555554387E-3</v>
      </c>
      <c r="L97" s="237">
        <v>9.7980771333537019E-3</v>
      </c>
      <c r="M97" s="237">
        <v>9.371037513537555E-3</v>
      </c>
      <c r="N97" s="237">
        <v>9.0517382112889067E-3</v>
      </c>
    </row>
    <row r="98" spans="2:14" ht="14.25" x14ac:dyDescent="0.2">
      <c r="B98" s="315"/>
      <c r="C98" s="88" t="s">
        <v>2159</v>
      </c>
      <c r="D98" s="333"/>
      <c r="E98" s="241">
        <v>5.9297183135843937E-2</v>
      </c>
      <c r="F98" s="237">
        <v>5.5968123522311654E-2</v>
      </c>
      <c r="G98" s="237">
        <v>1.9085763556853694E-2</v>
      </c>
      <c r="H98" s="237">
        <v>0</v>
      </c>
      <c r="I98" s="237">
        <v>0</v>
      </c>
      <c r="J98" s="237">
        <v>5.9297183135843937E-2</v>
      </c>
      <c r="K98" s="237">
        <v>5.8481741745195354E-2</v>
      </c>
      <c r="L98" s="237">
        <v>5.981334916279097E-2</v>
      </c>
      <c r="M98" s="237">
        <v>5.7206442773019985E-2</v>
      </c>
      <c r="N98" s="237">
        <v>5.5257248008281815E-2</v>
      </c>
    </row>
    <row r="99" spans="2:14" ht="14.25" x14ac:dyDescent="0.2">
      <c r="B99" s="315"/>
      <c r="C99" s="88" t="s">
        <v>2158</v>
      </c>
      <c r="D99" s="333"/>
      <c r="E99" s="241">
        <v>5.5386170842426564E-2</v>
      </c>
      <c r="F99" s="237">
        <v>5.2276683093618728E-2</v>
      </c>
      <c r="G99" s="237">
        <v>1.7826940591703588E-2</v>
      </c>
      <c r="H99" s="237">
        <v>0</v>
      </c>
      <c r="I99" s="237">
        <v>0</v>
      </c>
      <c r="J99" s="237">
        <v>5.5386170842426564E-2</v>
      </c>
      <c r="K99" s="237">
        <v>5.4624512804287019E-2</v>
      </c>
      <c r="L99" s="237">
        <v>5.5868292559507995E-2</v>
      </c>
      <c r="M99" s="237">
        <v>5.3433327607744704E-2</v>
      </c>
      <c r="N99" s="237">
        <v>5.1612694172297531E-2</v>
      </c>
    </row>
    <row r="100" spans="2:14" ht="14.25" x14ac:dyDescent="0.2">
      <c r="B100" s="315"/>
      <c r="C100" s="88" t="s">
        <v>2157</v>
      </c>
      <c r="D100" s="333"/>
      <c r="E100" s="241">
        <v>6.6167205653665101E-3</v>
      </c>
      <c r="F100" s="237">
        <v>6.2452449565213574E-3</v>
      </c>
      <c r="G100" s="237">
        <v>2.1296992125755753E-3</v>
      </c>
      <c r="H100" s="237">
        <v>0</v>
      </c>
      <c r="I100" s="237">
        <v>0</v>
      </c>
      <c r="J100" s="237">
        <v>6.6167205653665101E-3</v>
      </c>
      <c r="K100" s="237">
        <v>6.5257289274164429E-3</v>
      </c>
      <c r="L100" s="237">
        <v>6.6743173378442143E-3</v>
      </c>
      <c r="M100" s="237">
        <v>6.3834237370189121E-3</v>
      </c>
      <c r="N100" s="237">
        <v>6.1659213801834884E-3</v>
      </c>
    </row>
    <row r="101" spans="2:14" ht="14.25" x14ac:dyDescent="0.2">
      <c r="B101" s="315"/>
      <c r="C101" s="88" t="s">
        <v>2156</v>
      </c>
      <c r="D101" s="333"/>
      <c r="E101" s="241">
        <v>2.5891012342035154E-3</v>
      </c>
      <c r="F101" s="237">
        <v>2.4437440368070113E-3</v>
      </c>
      <c r="G101" s="237">
        <v>8.3334437434509493E-4</v>
      </c>
      <c r="H101" s="237">
        <v>0</v>
      </c>
      <c r="I101" s="237">
        <v>0</v>
      </c>
      <c r="J101" s="237">
        <v>2.5891012342035154E-3</v>
      </c>
      <c r="K101" s="237">
        <v>2.5534965022533957E-3</v>
      </c>
      <c r="L101" s="237">
        <v>2.6116386639219039E-3</v>
      </c>
      <c r="M101" s="237">
        <v>2.497812944144515E-3</v>
      </c>
      <c r="N101" s="237">
        <v>2.4127049794115995E-3</v>
      </c>
    </row>
    <row r="102" spans="2:14" ht="14.25" x14ac:dyDescent="0.2">
      <c r="B102" s="315"/>
      <c r="C102" s="88" t="s">
        <v>2155</v>
      </c>
      <c r="D102" s="333"/>
      <c r="E102" s="241">
        <v>1.322470991428376E-4</v>
      </c>
      <c r="F102" s="237">
        <v>1.2146442806011394E-4</v>
      </c>
      <c r="G102" s="237">
        <v>3.3563093627383445E-5</v>
      </c>
      <c r="H102" s="237">
        <v>1.9067645185618102E-5</v>
      </c>
      <c r="I102" s="237">
        <v>0</v>
      </c>
      <c r="J102" s="237">
        <v>1.322470991428376E-4</v>
      </c>
      <c r="K102" s="237">
        <v>1.1895979678331512E-4</v>
      </c>
      <c r="L102" s="237">
        <v>7.6799487097404994E-5</v>
      </c>
      <c r="M102" s="237">
        <v>3.2105669670021061E-5</v>
      </c>
      <c r="N102" s="237">
        <v>1.9762390400201053E-5</v>
      </c>
    </row>
    <row r="103" spans="2:14" ht="14.25" x14ac:dyDescent="0.2">
      <c r="B103" s="315"/>
      <c r="C103" s="88" t="s">
        <v>2154</v>
      </c>
      <c r="D103" s="333"/>
      <c r="E103" s="241">
        <v>4.2653340815074397E-3</v>
      </c>
      <c r="F103" s="237">
        <v>3.9175631681420643E-3</v>
      </c>
      <c r="G103" s="237">
        <v>1.0825024371618295E-3</v>
      </c>
      <c r="H103" s="237">
        <v>6.1498420299159289E-4</v>
      </c>
      <c r="I103" s="237">
        <v>0</v>
      </c>
      <c r="J103" s="237">
        <v>4.2653340815074397E-3</v>
      </c>
      <c r="K103" s="237">
        <v>3.8367818941800486E-3</v>
      </c>
      <c r="L103" s="237">
        <v>2.4769955022230341E-3</v>
      </c>
      <c r="M103" s="237">
        <v>1.0354964905903358E-3</v>
      </c>
      <c r="N103" s="237">
        <v>6.3739165435295871E-4</v>
      </c>
    </row>
    <row r="104" spans="2:14" ht="14.25" x14ac:dyDescent="0.2">
      <c r="B104" s="315"/>
      <c r="C104" s="88" t="s">
        <v>2153</v>
      </c>
      <c r="D104" s="333"/>
      <c r="E104" s="241">
        <v>6.2086985624602137E-4</v>
      </c>
      <c r="F104" s="237">
        <v>5.7024768389993437E-4</v>
      </c>
      <c r="G104" s="237">
        <v>1.5757104126040789E-4</v>
      </c>
      <c r="H104" s="237">
        <v>8.9518229148892575E-5</v>
      </c>
      <c r="I104" s="237">
        <v>0</v>
      </c>
      <c r="J104" s="237">
        <v>6.2086985624602137E-4</v>
      </c>
      <c r="K104" s="237">
        <v>5.5848901341979187E-4</v>
      </c>
      <c r="L104" s="237">
        <v>3.6055601085384153E-4</v>
      </c>
      <c r="M104" s="237">
        <v>1.5072876941654871E-4</v>
      </c>
      <c r="N104" s="237">
        <v>9.2779898889110011E-5</v>
      </c>
    </row>
    <row r="105" spans="2:14" ht="14.25" x14ac:dyDescent="0.2">
      <c r="B105" s="315"/>
      <c r="C105" s="88" t="s">
        <v>2152</v>
      </c>
      <c r="D105" s="333"/>
      <c r="E105" s="241">
        <v>6.6097757288622076E-4</v>
      </c>
      <c r="F105" s="237">
        <v>1.733793727317461E-3</v>
      </c>
      <c r="G105" s="237">
        <v>2.5612604021140004E-2</v>
      </c>
      <c r="H105" s="237">
        <v>4.1389583490526918E-2</v>
      </c>
      <c r="I105" s="237">
        <v>5.170631202482108E-2</v>
      </c>
      <c r="J105" s="237">
        <v>6.6097757288622076E-4</v>
      </c>
      <c r="K105" s="237">
        <v>6.5080011709970579E-4</v>
      </c>
      <c r="L105" s="237">
        <v>8.2873989528919174E-4</v>
      </c>
      <c r="M105" s="237">
        <v>9.4921299353310014E-4</v>
      </c>
      <c r="N105" s="237">
        <v>1.0868121319159083E-3</v>
      </c>
    </row>
    <row r="106" spans="2:14" ht="14.25" x14ac:dyDescent="0.2">
      <c r="B106" s="315"/>
      <c r="C106" s="88" t="s">
        <v>2151</v>
      </c>
      <c r="D106" s="333"/>
      <c r="E106" s="241">
        <v>5.2182439964701636E-6</v>
      </c>
      <c r="F106" s="237">
        <v>1.3687845215664164E-5</v>
      </c>
      <c r="G106" s="237">
        <v>2.022047685879474E-4</v>
      </c>
      <c r="H106" s="237">
        <v>3.2675986966205459E-4</v>
      </c>
      <c r="I106" s="237">
        <v>4.0820772651174535E-4</v>
      </c>
      <c r="J106" s="237">
        <v>5.2182439964701636E-6</v>
      </c>
      <c r="K106" s="237">
        <v>5.1378956613134664E-6</v>
      </c>
      <c r="L106" s="237">
        <v>6.5426833838620394E-6</v>
      </c>
      <c r="M106" s="237">
        <v>7.49378679105079E-6</v>
      </c>
      <c r="N106" s="237">
        <v>8.5800957782834866E-6</v>
      </c>
    </row>
    <row r="107" spans="2:14" ht="14.25" x14ac:dyDescent="0.2">
      <c r="B107" s="315"/>
      <c r="C107" s="88" t="s">
        <v>2150</v>
      </c>
      <c r="D107" s="333"/>
      <c r="E107" s="241">
        <v>6.7402318287739619E-5</v>
      </c>
      <c r="F107" s="237">
        <v>1.7680133403566212E-4</v>
      </c>
      <c r="G107" s="237">
        <v>2.6118115942609871E-3</v>
      </c>
      <c r="H107" s="237">
        <v>4.2206483164682054E-3</v>
      </c>
      <c r="I107" s="237">
        <v>5.2726831341100436E-3</v>
      </c>
      <c r="J107" s="237">
        <v>6.7402318287739619E-5</v>
      </c>
      <c r="K107" s="237">
        <v>6.6364485625298943E-5</v>
      </c>
      <c r="L107" s="237">
        <v>8.4509660374884686E-5</v>
      </c>
      <c r="M107" s="237">
        <v>9.6794746051072708E-5</v>
      </c>
      <c r="N107" s="237">
        <v>1.108262371361617E-4</v>
      </c>
    </row>
    <row r="108" spans="2:14" ht="14.25" x14ac:dyDescent="0.2">
      <c r="B108" s="315"/>
      <c r="C108" s="88" t="s">
        <v>2149</v>
      </c>
      <c r="D108" s="333"/>
      <c r="E108" s="241">
        <v>5.40957960967407E-4</v>
      </c>
      <c r="F108" s="237">
        <v>1.4189732873571849E-3</v>
      </c>
      <c r="G108" s="237">
        <v>2.0961894343617213E-2</v>
      </c>
      <c r="H108" s="237">
        <v>3.3874106488299659E-2</v>
      </c>
      <c r="I108" s="237">
        <v>4.2317534315050934E-2</v>
      </c>
      <c r="J108" s="237">
        <v>5.40957960967407E-4</v>
      </c>
      <c r="K108" s="237">
        <v>5.3262851688949599E-4</v>
      </c>
      <c r="L108" s="237">
        <v>6.7825817746036481E-4</v>
      </c>
      <c r="M108" s="237">
        <v>7.7685589733893191E-4</v>
      </c>
      <c r="N108" s="237">
        <v>8.894699290153881E-4</v>
      </c>
    </row>
    <row r="109" spans="2:14" ht="14.25" x14ac:dyDescent="0.2">
      <c r="B109" s="315"/>
      <c r="C109" s="88" t="s">
        <v>2148</v>
      </c>
      <c r="D109" s="333"/>
      <c r="E109" s="241">
        <v>4.2361182938945144E-6</v>
      </c>
      <c r="F109" s="237">
        <v>1.1111655867624013E-5</v>
      </c>
      <c r="G109" s="237">
        <v>1.6414780909200982E-4</v>
      </c>
      <c r="H109" s="237">
        <v>2.6526039459295929E-4</v>
      </c>
      <c r="I109" s="237">
        <v>3.3137895030496976E-4</v>
      </c>
      <c r="J109" s="237">
        <v>4.2361182938945144E-6</v>
      </c>
      <c r="K109" s="237">
        <v>4.1708923188976589E-6</v>
      </c>
      <c r="L109" s="237">
        <v>5.3112849441853654E-6</v>
      </c>
      <c r="M109" s="237">
        <v>6.0833811791071205E-6</v>
      </c>
      <c r="N109" s="237">
        <v>6.9652359518527516E-6</v>
      </c>
    </row>
    <row r="110" spans="2:14" ht="14.25" x14ac:dyDescent="0.2">
      <c r="B110" s="315"/>
      <c r="C110" s="88" t="s">
        <v>2147</v>
      </c>
      <c r="D110" s="333"/>
      <c r="E110" s="241">
        <v>5.5226415629309238E-5</v>
      </c>
      <c r="F110" s="237">
        <v>1.4486302853244576E-4</v>
      </c>
      <c r="G110" s="237">
        <v>2.1400004675557766E-3</v>
      </c>
      <c r="H110" s="237">
        <v>3.4582086205900784E-3</v>
      </c>
      <c r="I110" s="237">
        <v>4.3201984389159721E-3</v>
      </c>
      <c r="J110" s="237">
        <v>5.5226415629309238E-5</v>
      </c>
      <c r="K110" s="237">
        <v>5.4376062415567522E-5</v>
      </c>
      <c r="L110" s="237">
        <v>6.9243399145873255E-5</v>
      </c>
      <c r="M110" s="237">
        <v>7.9309243538620866E-5</v>
      </c>
      <c r="N110" s="237">
        <v>9.0806013653500244E-5</v>
      </c>
    </row>
    <row r="111" spans="2:14" ht="14.25" x14ac:dyDescent="0.2">
      <c r="B111" s="315"/>
      <c r="C111" s="89" t="s">
        <v>1809</v>
      </c>
      <c r="D111" s="333"/>
      <c r="E111" s="241">
        <v>1.3340186300610413E-3</v>
      </c>
      <c r="F111" s="237">
        <v>3.499230878326042E-3</v>
      </c>
      <c r="G111" s="237">
        <v>5.1692663004253937E-2</v>
      </c>
      <c r="H111" s="237">
        <v>8.3534567180139879E-2</v>
      </c>
      <c r="I111" s="237">
        <v>0.10435631458971474</v>
      </c>
      <c r="J111" s="237">
        <v>1.3340186300610413E-3</v>
      </c>
      <c r="K111" s="237">
        <v>1.3134779700102793E-3</v>
      </c>
      <c r="L111" s="237">
        <v>1.6726051005983619E-3</v>
      </c>
      <c r="M111" s="237">
        <v>1.9157500484318834E-3</v>
      </c>
      <c r="N111" s="237">
        <v>2.1934596434510945E-3</v>
      </c>
    </row>
    <row r="112" spans="2:14" ht="14.25" x14ac:dyDescent="0.2">
      <c r="B112" s="315"/>
      <c r="C112" s="88" t="s">
        <v>2146</v>
      </c>
      <c r="D112" s="333"/>
      <c r="E112" s="241">
        <v>3.3407008671696689E-4</v>
      </c>
      <c r="F112" s="237">
        <v>4.8609087745013398E-4</v>
      </c>
      <c r="G112" s="237">
        <v>7.4992139142546418E-3</v>
      </c>
      <c r="H112" s="237">
        <v>1.327044069382336E-2</v>
      </c>
      <c r="I112" s="237">
        <v>1.5476499450765867E-2</v>
      </c>
      <c r="J112" s="237">
        <v>3.3407008671696689E-4</v>
      </c>
      <c r="K112" s="237">
        <v>4.1304489275038832E-4</v>
      </c>
      <c r="L112" s="237">
        <v>5.4238709307139366E-4</v>
      </c>
      <c r="M112" s="237">
        <v>7.8764203276472221E-4</v>
      </c>
      <c r="N112" s="237">
        <v>9.8667210909929521E-4</v>
      </c>
    </row>
    <row r="113" spans="2:14" ht="14.25" x14ac:dyDescent="0.2">
      <c r="B113" s="315"/>
      <c r="C113" s="88" t="s">
        <v>2145</v>
      </c>
      <c r="D113" s="333"/>
      <c r="E113" s="241">
        <v>1.1414706830152625E-4</v>
      </c>
      <c r="F113" s="237">
        <v>1.660904426802462E-4</v>
      </c>
      <c r="G113" s="237">
        <v>2.5623763303399805E-3</v>
      </c>
      <c r="H113" s="237">
        <v>4.534323665897606E-3</v>
      </c>
      <c r="I113" s="237">
        <v>5.2881030362105222E-3</v>
      </c>
      <c r="J113" s="237">
        <v>1.1414706830152625E-4</v>
      </c>
      <c r="K113" s="237">
        <v>1.4113165308428255E-4</v>
      </c>
      <c r="L113" s="237">
        <v>1.8532607084674441E-4</v>
      </c>
      <c r="M113" s="237">
        <v>2.6912624771256266E-4</v>
      </c>
      <c r="N113" s="237">
        <v>3.371320363801017E-4</v>
      </c>
    </row>
    <row r="114" spans="2:14" ht="14.25" x14ac:dyDescent="0.2">
      <c r="B114" s="315"/>
      <c r="C114" s="88" t="s">
        <v>2144</v>
      </c>
      <c r="D114" s="333"/>
      <c r="E114" s="241">
        <v>4.407955965058939E-5</v>
      </c>
      <c r="F114" s="237">
        <v>6.4138253259184405E-5</v>
      </c>
      <c r="G114" s="237">
        <v>9.8949909078803098E-4</v>
      </c>
      <c r="H114" s="237">
        <v>1.75099539112158E-3</v>
      </c>
      <c r="I114" s="237">
        <v>2.0420783178361122E-3</v>
      </c>
      <c r="J114" s="237">
        <v>4.407955965058939E-5</v>
      </c>
      <c r="K114" s="237">
        <v>5.4500051672652021E-5</v>
      </c>
      <c r="L114" s="237">
        <v>7.1566372367262959E-5</v>
      </c>
      <c r="M114" s="237">
        <v>1.0392703611317E-4</v>
      </c>
      <c r="N114" s="237">
        <v>1.3018846588758745E-4</v>
      </c>
    </row>
    <row r="115" spans="2:14" ht="14.25" x14ac:dyDescent="0.2">
      <c r="B115" s="315"/>
      <c r="C115" s="88" t="s">
        <v>2143</v>
      </c>
      <c r="D115" s="333"/>
      <c r="E115" s="241">
        <v>4.2315544317482473E-4</v>
      </c>
      <c r="F115" s="237">
        <v>6.157151114368364E-4</v>
      </c>
      <c r="G115" s="237">
        <v>9.4990042913892132E-3</v>
      </c>
      <c r="H115" s="237">
        <v>1.6809224878842923E-2</v>
      </c>
      <c r="I115" s="237">
        <v>1.9603565970970099E-2</v>
      </c>
      <c r="J115" s="237">
        <v>4.2315544317482473E-4</v>
      </c>
      <c r="K115" s="237">
        <v>5.2319019748382517E-4</v>
      </c>
      <c r="L115" s="237">
        <v>6.8702365122376538E-4</v>
      </c>
      <c r="M115" s="237">
        <v>9.9767990816864815E-4</v>
      </c>
      <c r="N115" s="237">
        <v>1.2497846715257739E-3</v>
      </c>
    </row>
    <row r="116" spans="2:14" ht="14.25" x14ac:dyDescent="0.2">
      <c r="B116" s="315"/>
      <c r="C116" s="88" t="s">
        <v>2142</v>
      </c>
      <c r="D116" s="333"/>
      <c r="E116" s="241">
        <v>9.3315228336497723E-4</v>
      </c>
      <c r="F116" s="237">
        <v>1.3577893689110129E-3</v>
      </c>
      <c r="G116" s="237">
        <v>2.0947426500529342E-2</v>
      </c>
      <c r="H116" s="237">
        <v>3.7068095968712939E-2</v>
      </c>
      <c r="I116" s="237">
        <v>4.3230242321021024E-2</v>
      </c>
      <c r="J116" s="237">
        <v>9.3315228336497723E-4</v>
      </c>
      <c r="K116" s="237">
        <v>1.1537512639640101E-3</v>
      </c>
      <c r="L116" s="237">
        <v>1.5150406291721359E-3</v>
      </c>
      <c r="M116" s="237">
        <v>2.2001070750502002E-3</v>
      </c>
      <c r="N116" s="237">
        <v>2.7560543974073318E-3</v>
      </c>
    </row>
    <row r="117" spans="2:14" ht="14.25" x14ac:dyDescent="0.2">
      <c r="B117" s="315"/>
      <c r="C117" s="88" t="s">
        <v>2141</v>
      </c>
      <c r="D117" s="333"/>
      <c r="E117" s="241">
        <v>6.2970799500841983E-5</v>
      </c>
      <c r="F117" s="237">
        <v>9.1626076084549149E-5</v>
      </c>
      <c r="G117" s="237">
        <v>1.4135701296971873E-3</v>
      </c>
      <c r="H117" s="237">
        <v>2.5014219873165434E-3</v>
      </c>
      <c r="I117" s="237">
        <v>2.9172547397658751E-3</v>
      </c>
      <c r="J117" s="237">
        <v>6.2970799500841983E-5</v>
      </c>
      <c r="K117" s="237">
        <v>7.785721667521718E-5</v>
      </c>
      <c r="L117" s="237">
        <v>1.0223767481037566E-4</v>
      </c>
      <c r="M117" s="237">
        <v>1.4846719444738574E-4</v>
      </c>
      <c r="N117" s="237">
        <v>1.8598352269655352E-4</v>
      </c>
    </row>
    <row r="118" spans="2:14" ht="14.25" x14ac:dyDescent="0.2">
      <c r="B118" s="315"/>
      <c r="C118" s="88" t="s">
        <v>1806</v>
      </c>
      <c r="D118" s="333"/>
      <c r="E118" s="241">
        <v>0</v>
      </c>
      <c r="F118" s="237">
        <v>0</v>
      </c>
      <c r="G118" s="237">
        <v>2.8975232014128868E-2</v>
      </c>
      <c r="H118" s="237">
        <v>9.3788049179518024E-2</v>
      </c>
      <c r="I118" s="237">
        <v>0.12667709932044249</v>
      </c>
      <c r="J118" s="237">
        <v>0</v>
      </c>
      <c r="K118" s="237">
        <v>0</v>
      </c>
      <c r="L118" s="237">
        <v>9.6822292364594025E-4</v>
      </c>
      <c r="M118" s="237">
        <v>2.5830337731665843E-3</v>
      </c>
      <c r="N118" s="237">
        <v>3.8856681017734184E-3</v>
      </c>
    </row>
    <row r="119" spans="2:14" ht="14.25" x14ac:dyDescent="0.2">
      <c r="B119" s="315"/>
      <c r="C119" s="88" t="s">
        <v>2140</v>
      </c>
      <c r="D119" s="333"/>
      <c r="E119" s="241">
        <v>1.2579466713618199E-3</v>
      </c>
      <c r="F119" s="237">
        <v>1.8303835799156768E-3</v>
      </c>
      <c r="G119" s="237">
        <v>2.8238419290917475E-2</v>
      </c>
      <c r="H119" s="237">
        <v>4.9970073233293472E-2</v>
      </c>
      <c r="I119" s="237">
        <v>5.8277025518056295E-2</v>
      </c>
      <c r="J119" s="237">
        <v>1.2579466713618199E-3</v>
      </c>
      <c r="K119" s="237">
        <v>1.5553276651152552E-3</v>
      </c>
      <c r="L119" s="237">
        <v>2.0423679504619377E-3</v>
      </c>
      <c r="M119" s="237">
        <v>2.9658796544106089E-3</v>
      </c>
      <c r="N119" s="237">
        <v>3.7153308384014838E-3</v>
      </c>
    </row>
    <row r="120" spans="2:14" ht="14.25" x14ac:dyDescent="0.2">
      <c r="B120" s="315"/>
      <c r="C120" s="88" t="s">
        <v>2139</v>
      </c>
      <c r="D120" s="333"/>
      <c r="E120" s="241">
        <v>3.3112162063134412E-3</v>
      </c>
      <c r="F120" s="237">
        <v>4.8180069247494763E-3</v>
      </c>
      <c r="G120" s="237">
        <v>7.4330266715945614E-2</v>
      </c>
      <c r="H120" s="237">
        <v>0.13153317234157974</v>
      </c>
      <c r="I120" s="237">
        <v>0.15339905557540692</v>
      </c>
      <c r="J120" s="237">
        <v>3.3112162063134412E-3</v>
      </c>
      <c r="K120" s="237">
        <v>4.093994036553231E-3</v>
      </c>
      <c r="L120" s="237">
        <v>5.3760004384793125E-3</v>
      </c>
      <c r="M120" s="237">
        <v>7.8069039023952571E-3</v>
      </c>
      <c r="N120" s="237">
        <v>9.7796384886594534E-3</v>
      </c>
    </row>
    <row r="121" spans="2:14" ht="14.25" x14ac:dyDescent="0.2">
      <c r="B121" s="315"/>
      <c r="C121" s="88" t="s">
        <v>2138</v>
      </c>
      <c r="D121" s="333"/>
      <c r="E121" s="241">
        <v>3.6837917707992565E-4</v>
      </c>
      <c r="F121" s="237">
        <v>5.3601254509461256E-4</v>
      </c>
      <c r="G121" s="237">
        <v>8.2693852587285462E-3</v>
      </c>
      <c r="H121" s="237">
        <v>1.4633318625801778E-2</v>
      </c>
      <c r="I121" s="237">
        <v>1.7065940227630371E-2</v>
      </c>
      <c r="J121" s="237">
        <v>3.6837917707992565E-4</v>
      </c>
      <c r="K121" s="237">
        <v>4.5546471755002053E-4</v>
      </c>
      <c r="L121" s="237">
        <v>5.9809039764069762E-4</v>
      </c>
      <c r="M121" s="237">
        <v>8.6853308751720659E-4</v>
      </c>
      <c r="N121" s="237">
        <v>1.088003607774838E-3</v>
      </c>
    </row>
    <row r="122" spans="2:14" ht="14.25" x14ac:dyDescent="0.2">
      <c r="B122" s="315"/>
      <c r="C122" s="88" t="s">
        <v>2137</v>
      </c>
      <c r="D122" s="333"/>
      <c r="E122" s="241">
        <v>5.7109853116739821E-5</v>
      </c>
      <c r="F122" s="237">
        <v>6.0187906018119102E-4</v>
      </c>
      <c r="G122" s="237">
        <v>3.7227327681648103E-3</v>
      </c>
      <c r="H122" s="237">
        <v>4.3884184861523352E-3</v>
      </c>
      <c r="I122" s="237">
        <v>4.2678696115873082E-3</v>
      </c>
      <c r="J122" s="237">
        <v>5.7109853116739821E-5</v>
      </c>
      <c r="K122" s="237">
        <v>2.5541581363303204E-4</v>
      </c>
      <c r="L122" s="237">
        <v>4.9879354815791943E-4</v>
      </c>
      <c r="M122" s="237">
        <v>8.9236697439596053E-4</v>
      </c>
      <c r="N122" s="237">
        <v>1.2108968329791157E-3</v>
      </c>
    </row>
    <row r="123" spans="2:14" ht="14.25" x14ac:dyDescent="0.2">
      <c r="B123" s="315"/>
      <c r="C123" s="88" t="s">
        <v>2136</v>
      </c>
      <c r="D123" s="333"/>
      <c r="E123" s="241">
        <v>0.10064044444187779</v>
      </c>
      <c r="F123" s="237">
        <v>9.6636592736436724E-2</v>
      </c>
      <c r="G123" s="237">
        <v>2.6245404294702516E-2</v>
      </c>
      <c r="H123" s="237">
        <v>0</v>
      </c>
      <c r="I123" s="237">
        <v>0</v>
      </c>
      <c r="J123" s="237">
        <v>0.10064044444187779</v>
      </c>
      <c r="K123" s="237">
        <v>9.7186492116412754E-2</v>
      </c>
      <c r="L123" s="237">
        <v>8.7328866598245583E-2</v>
      </c>
      <c r="M123" s="237">
        <v>7.7895688486126963E-2</v>
      </c>
      <c r="N123" s="237">
        <v>7.0147966241315515E-2</v>
      </c>
    </row>
    <row r="124" spans="2:14" ht="14.25" x14ac:dyDescent="0.2">
      <c r="B124" s="315"/>
      <c r="C124" s="89" t="s">
        <v>1800</v>
      </c>
      <c r="D124" s="333"/>
      <c r="E124" s="241">
        <v>0</v>
      </c>
      <c r="F124" s="237">
        <v>0</v>
      </c>
      <c r="G124" s="237">
        <v>5.9224100600307359E-3</v>
      </c>
      <c r="H124" s="237">
        <v>3.0119694182670933E-2</v>
      </c>
      <c r="I124" s="237">
        <v>6.5135922267401711E-2</v>
      </c>
      <c r="J124" s="237">
        <v>0</v>
      </c>
      <c r="K124" s="237">
        <v>0</v>
      </c>
      <c r="L124" s="237">
        <v>0</v>
      </c>
      <c r="M124" s="237">
        <v>0</v>
      </c>
      <c r="N124" s="237">
        <v>0</v>
      </c>
    </row>
    <row r="125" spans="2:14" ht="14.25" x14ac:dyDescent="0.2">
      <c r="B125" s="315"/>
      <c r="C125" s="88" t="s">
        <v>2135</v>
      </c>
      <c r="D125" s="333"/>
      <c r="E125" s="241">
        <v>4.7828321619764261E-2</v>
      </c>
      <c r="F125" s="237">
        <v>4.5138169163130161E-2</v>
      </c>
      <c r="G125" s="237">
        <v>7.3319011997656494E-3</v>
      </c>
      <c r="H125" s="237">
        <v>0</v>
      </c>
      <c r="I125" s="237">
        <v>0</v>
      </c>
      <c r="J125" s="237">
        <v>4.7828321619764261E-2</v>
      </c>
      <c r="K125" s="237">
        <v>4.5033530400352434E-2</v>
      </c>
      <c r="L125" s="237">
        <v>3.9556747545554889E-2</v>
      </c>
      <c r="M125" s="237">
        <v>3.4276858169920578E-2</v>
      </c>
      <c r="N125" s="237">
        <v>3.019552681888123E-2</v>
      </c>
    </row>
    <row r="126" spans="2:14" ht="14.25" x14ac:dyDescent="0.2">
      <c r="B126" s="315"/>
      <c r="C126" s="88" t="s">
        <v>2134</v>
      </c>
      <c r="D126" s="333"/>
      <c r="E126" s="241">
        <v>9.5660948283908146E-5</v>
      </c>
      <c r="F126" s="237">
        <v>9.2673465875366671E-5</v>
      </c>
      <c r="G126" s="237">
        <v>7.5625745084051689E-5</v>
      </c>
      <c r="H126" s="237">
        <v>3.5751483602139505E-5</v>
      </c>
      <c r="I126" s="237">
        <v>0</v>
      </c>
      <c r="J126" s="237">
        <v>9.5660948283908146E-5</v>
      </c>
      <c r="K126" s="237">
        <v>9.3529420301524546E-5</v>
      </c>
      <c r="L126" s="237">
        <v>8.8534688140207106E-5</v>
      </c>
      <c r="M126" s="237">
        <v>8.2093002632911469E-5</v>
      </c>
      <c r="N126" s="237">
        <v>7.7354757211942228E-5</v>
      </c>
    </row>
    <row r="127" spans="2:14" ht="14.25" x14ac:dyDescent="0.2">
      <c r="B127" s="315"/>
      <c r="C127" s="88" t="s">
        <v>2133</v>
      </c>
      <c r="D127" s="333"/>
      <c r="E127" s="241">
        <v>3.0588074237504969E-4</v>
      </c>
      <c r="F127" s="237">
        <v>2.9632811558898652E-4</v>
      </c>
      <c r="G127" s="237">
        <v>2.4181716221672957E-4</v>
      </c>
      <c r="H127" s="237">
        <v>1.1431718524027452E-4</v>
      </c>
      <c r="I127" s="237">
        <v>0</v>
      </c>
      <c r="J127" s="237">
        <v>3.0588074237504969E-4</v>
      </c>
      <c r="K127" s="237">
        <v>2.9906507335502637E-4</v>
      </c>
      <c r="L127" s="237">
        <v>2.8309416350230312E-4</v>
      </c>
      <c r="M127" s="237">
        <v>2.6249654681058523E-4</v>
      </c>
      <c r="N127" s="237">
        <v>2.4734576634142429E-4</v>
      </c>
    </row>
    <row r="128" spans="2:14" ht="14.25" x14ac:dyDescent="0.2">
      <c r="B128" s="315"/>
      <c r="C128" s="88" t="s">
        <v>2132</v>
      </c>
      <c r="D128" s="333"/>
      <c r="E128" s="241">
        <v>1.7389126824710419E-2</v>
      </c>
      <c r="F128" s="237">
        <v>1.6846066031140406E-2</v>
      </c>
      <c r="G128" s="237">
        <v>1.3747152794020676E-2</v>
      </c>
      <c r="H128" s="237">
        <v>6.4988597090223227E-3</v>
      </c>
      <c r="I128" s="237">
        <v>0</v>
      </c>
      <c r="J128" s="237">
        <v>1.7389126824710419E-2</v>
      </c>
      <c r="K128" s="237">
        <v>1.7001660349821601E-2</v>
      </c>
      <c r="L128" s="237">
        <v>1.6093724221582114E-2</v>
      </c>
      <c r="M128" s="237">
        <v>1.4922762734572626E-2</v>
      </c>
      <c r="N128" s="237">
        <v>1.4061450443298826E-2</v>
      </c>
    </row>
    <row r="129" spans="2:14" ht="14.25" x14ac:dyDescent="0.2">
      <c r="B129" s="315"/>
      <c r="C129" s="88" t="s">
        <v>2131</v>
      </c>
      <c r="D129" s="333"/>
      <c r="E129" s="241">
        <v>4.011743582688152E-3</v>
      </c>
      <c r="F129" s="237">
        <v>3.8864572083017078E-3</v>
      </c>
      <c r="G129" s="237">
        <v>3.1715250890732615E-3</v>
      </c>
      <c r="H129" s="237">
        <v>1.4993138525743698E-3</v>
      </c>
      <c r="I129" s="237">
        <v>0</v>
      </c>
      <c r="J129" s="237">
        <v>4.011743582688152E-3</v>
      </c>
      <c r="K129" s="237">
        <v>3.9223534620793843E-3</v>
      </c>
      <c r="L129" s="237">
        <v>3.7128888367032836E-3</v>
      </c>
      <c r="M129" s="237">
        <v>3.4427431716311375E-3</v>
      </c>
      <c r="N129" s="237">
        <v>3.2440348585548342E-3</v>
      </c>
    </row>
    <row r="130" spans="2:14" ht="14.25" x14ac:dyDescent="0.2">
      <c r="B130" s="315"/>
      <c r="C130" s="88" t="s">
        <v>2130</v>
      </c>
      <c r="D130" s="333"/>
      <c r="E130" s="241">
        <v>0.33559493050171046</v>
      </c>
      <c r="F130" s="237">
        <v>0.32511433241800725</v>
      </c>
      <c r="G130" s="237">
        <v>0.26530801879884452</v>
      </c>
      <c r="H130" s="237">
        <v>0.12542230523561856</v>
      </c>
      <c r="I130" s="237">
        <v>0</v>
      </c>
      <c r="J130" s="237">
        <v>0.33559493050171046</v>
      </c>
      <c r="K130" s="237">
        <v>0.32811716660805262</v>
      </c>
      <c r="L130" s="237">
        <v>0.31059479386743083</v>
      </c>
      <c r="M130" s="237">
        <v>0.28799626187589289</v>
      </c>
      <c r="N130" s="237">
        <v>0.27137368838821496</v>
      </c>
    </row>
    <row r="131" spans="2:14" ht="14.25" x14ac:dyDescent="0.2">
      <c r="B131" s="315"/>
      <c r="C131" s="88" t="s">
        <v>2129</v>
      </c>
      <c r="D131" s="333"/>
      <c r="E131" s="241">
        <v>9.7407543158192274E-3</v>
      </c>
      <c r="F131" s="237">
        <v>9.4365514756166759E-3</v>
      </c>
      <c r="G131" s="237">
        <v>7.7006533599086125E-3</v>
      </c>
      <c r="H131" s="237">
        <v>3.6404240648016026E-3</v>
      </c>
      <c r="I131" s="237">
        <v>0</v>
      </c>
      <c r="J131" s="237">
        <v>9.7407543158192274E-3</v>
      </c>
      <c r="K131" s="237">
        <v>9.5237097352859918E-3</v>
      </c>
      <c r="L131" s="237">
        <v>9.015117046947586E-3</v>
      </c>
      <c r="M131" s="237">
        <v>8.3591871504540213E-3</v>
      </c>
      <c r="N131" s="237">
        <v>7.8767114342742275E-3</v>
      </c>
    </row>
    <row r="132" spans="2:14" ht="14.25" x14ac:dyDescent="0.2">
      <c r="B132" s="315"/>
      <c r="C132" s="88" t="s">
        <v>2128</v>
      </c>
      <c r="D132" s="333"/>
      <c r="E132" s="241">
        <v>1.8044164487401822E-4</v>
      </c>
      <c r="F132" s="237">
        <v>9.3064647393798958E-5</v>
      </c>
      <c r="G132" s="237">
        <v>0</v>
      </c>
      <c r="H132" s="237">
        <v>0</v>
      </c>
      <c r="I132" s="237">
        <v>0</v>
      </c>
      <c r="J132" s="237">
        <v>1.8044164487401822E-4</v>
      </c>
      <c r="K132" s="237">
        <v>9.469767617751832E-5</v>
      </c>
      <c r="L132" s="237">
        <v>1.3927322419208135E-5</v>
      </c>
      <c r="M132" s="237">
        <v>5.2771487792587684E-6</v>
      </c>
      <c r="N132" s="237">
        <v>0</v>
      </c>
    </row>
    <row r="133" spans="2:14" ht="14.25" x14ac:dyDescent="0.2">
      <c r="B133" s="315"/>
      <c r="C133" s="88" t="s">
        <v>2127</v>
      </c>
      <c r="D133" s="333"/>
      <c r="E133" s="241">
        <v>6.9652937619102849E-3</v>
      </c>
      <c r="F133" s="237">
        <v>3.5924224055870692E-3</v>
      </c>
      <c r="G133" s="237">
        <v>0</v>
      </c>
      <c r="H133" s="237">
        <v>0</v>
      </c>
      <c r="I133" s="237">
        <v>0</v>
      </c>
      <c r="J133" s="237">
        <v>6.9652937619102849E-3</v>
      </c>
      <c r="K133" s="237">
        <v>3.6554595454236184E-3</v>
      </c>
      <c r="L133" s="237">
        <v>5.3761365362388054E-4</v>
      </c>
      <c r="M133" s="237">
        <v>2.0370514522025508E-4</v>
      </c>
      <c r="N133" s="237">
        <v>0</v>
      </c>
    </row>
    <row r="134" spans="2:14" ht="14.25" x14ac:dyDescent="0.2">
      <c r="B134" s="315"/>
      <c r="C134" s="88" t="s">
        <v>2126</v>
      </c>
      <c r="D134" s="333"/>
      <c r="E134" s="241">
        <v>6.7205151424531271E-5</v>
      </c>
      <c r="F134" s="237">
        <v>3.4661752971369872E-5</v>
      </c>
      <c r="G134" s="237">
        <v>0</v>
      </c>
      <c r="H134" s="237">
        <v>0</v>
      </c>
      <c r="I134" s="237">
        <v>0</v>
      </c>
      <c r="J134" s="237">
        <v>6.7205151424531271E-5</v>
      </c>
      <c r="K134" s="237">
        <v>3.5269971471966575E-5</v>
      </c>
      <c r="L134" s="237">
        <v>5.1872050533270476E-6</v>
      </c>
      <c r="M134" s="237">
        <v>1.9654641424238763E-6</v>
      </c>
      <c r="N134" s="237">
        <v>0</v>
      </c>
    </row>
    <row r="135" spans="2:14" ht="14.25" x14ac:dyDescent="0.2">
      <c r="B135" s="315"/>
      <c r="C135" s="88" t="s">
        <v>2125</v>
      </c>
      <c r="D135" s="333"/>
      <c r="E135" s="241">
        <v>1.8838393029846584E-4</v>
      </c>
      <c r="F135" s="237">
        <v>1.9853726937365352E-3</v>
      </c>
      <c r="G135" s="237">
        <v>1.2279895535438019E-2</v>
      </c>
      <c r="H135" s="237">
        <v>1.447574239993097E-2</v>
      </c>
      <c r="I135" s="237">
        <v>1.4078096992978241E-2</v>
      </c>
      <c r="J135" s="237">
        <v>1.8838393029846584E-4</v>
      </c>
      <c r="K135" s="237">
        <v>8.4252072465000616E-4</v>
      </c>
      <c r="L135" s="237">
        <v>1.6453323530254956E-3</v>
      </c>
      <c r="M135" s="237">
        <v>2.9435830899727251E-3</v>
      </c>
      <c r="N135" s="237">
        <v>3.9942933160111221E-3</v>
      </c>
    </row>
    <row r="136" spans="2:14" ht="14.25" x14ac:dyDescent="0.2">
      <c r="B136" s="315"/>
      <c r="C136" s="88" t="s">
        <v>2124</v>
      </c>
      <c r="D136" s="333"/>
      <c r="E136" s="241">
        <v>3.8346615910609544E-4</v>
      </c>
      <c r="F136" s="237">
        <v>4.0413385582043545E-3</v>
      </c>
      <c r="G136" s="237">
        <v>2.4996422825120632E-2</v>
      </c>
      <c r="H136" s="237">
        <v>2.9466193477947555E-2</v>
      </c>
      <c r="I136" s="237">
        <v>2.8656763731743851E-2</v>
      </c>
      <c r="J136" s="237">
        <v>3.8346615910609544E-4</v>
      </c>
      <c r="K136" s="237">
        <v>1.7149986505587474E-3</v>
      </c>
      <c r="L136" s="237">
        <v>3.3491671867556271E-3</v>
      </c>
      <c r="M136" s="237">
        <v>5.9918300872751533E-3</v>
      </c>
      <c r="N136" s="237">
        <v>8.1306102585673029E-3</v>
      </c>
    </row>
    <row r="137" spans="2:14" thickBot="1" x14ac:dyDescent="0.25">
      <c r="B137" s="316"/>
      <c r="C137" s="87" t="s">
        <v>2123</v>
      </c>
      <c r="D137" s="334"/>
      <c r="E137" s="243">
        <v>5.4335945965355327E-4</v>
      </c>
      <c r="F137" s="239">
        <v>5.7264493440096183E-3</v>
      </c>
      <c r="G137" s="239">
        <v>3.5419143194253773E-2</v>
      </c>
      <c r="H137" s="239">
        <v>4.1752667311106516E-2</v>
      </c>
      <c r="I137" s="239">
        <v>4.0605730875959256E-2</v>
      </c>
      <c r="J137" s="239">
        <v>5.4335945965355327E-4</v>
      </c>
      <c r="K137" s="239">
        <v>2.4300990268514193E-3</v>
      </c>
      <c r="L137" s="239">
        <v>4.7456643296167776E-3</v>
      </c>
      <c r="M137" s="239">
        <v>8.4902343563958548E-3</v>
      </c>
      <c r="N137" s="239">
        <v>1.1520818439487018E-2</v>
      </c>
    </row>
    <row r="138" spans="2:14" ht="14.25" customHeight="1" x14ac:dyDescent="0.2">
      <c r="B138" s="317" t="s">
        <v>2122</v>
      </c>
      <c r="C138" s="90" t="s">
        <v>1842</v>
      </c>
      <c r="D138" s="332" t="s">
        <v>2121</v>
      </c>
      <c r="E138" s="236">
        <v>0</v>
      </c>
      <c r="F138" s="242">
        <v>5.0342379550719941E-4</v>
      </c>
      <c r="G138" s="242">
        <v>5.8398623448540916E-2</v>
      </c>
      <c r="H138" s="242">
        <v>9.6659889437044455E-2</v>
      </c>
      <c r="I138" s="242">
        <v>0.10321932311667802</v>
      </c>
      <c r="J138" s="242">
        <v>0</v>
      </c>
      <c r="K138" s="242">
        <v>5.0131210771048719E-4</v>
      </c>
      <c r="L138" s="242">
        <v>6.5864702922746197E-4</v>
      </c>
      <c r="M138" s="242">
        <v>8.4297774621801963E-4</v>
      </c>
      <c r="N138" s="242">
        <v>1.081243242229736E-3</v>
      </c>
    </row>
    <row r="139" spans="2:14" ht="14.25" x14ac:dyDescent="0.2">
      <c r="B139" s="315"/>
      <c r="C139" s="89" t="s">
        <v>2064</v>
      </c>
      <c r="D139" s="333"/>
      <c r="E139" s="241">
        <v>0</v>
      </c>
      <c r="F139" s="237">
        <v>0</v>
      </c>
      <c r="G139" s="237">
        <v>1.1590633161264402E-2</v>
      </c>
      <c r="H139" s="237">
        <v>3.9620898369956546E-2</v>
      </c>
      <c r="I139" s="237">
        <v>4.7779344007069069E-2</v>
      </c>
      <c r="J139" s="237">
        <v>0</v>
      </c>
      <c r="K139" s="237">
        <v>0</v>
      </c>
      <c r="L139" s="237">
        <v>1.341688392870756E-4</v>
      </c>
      <c r="M139" s="237">
        <v>2.3462188503112371E-4</v>
      </c>
      <c r="N139" s="237">
        <v>3.6718520509246814E-4</v>
      </c>
    </row>
    <row r="140" spans="2:14" ht="14.25" x14ac:dyDescent="0.2">
      <c r="B140" s="315"/>
      <c r="C140" s="88" t="s">
        <v>2120</v>
      </c>
      <c r="D140" s="333"/>
      <c r="E140" s="241">
        <v>0.63947225736490143</v>
      </c>
      <c r="F140" s="237">
        <v>0.57982092496416959</v>
      </c>
      <c r="G140" s="237">
        <v>0.20228726486096191</v>
      </c>
      <c r="H140" s="237">
        <v>4.6457157272379479E-2</v>
      </c>
      <c r="I140" s="237">
        <v>0</v>
      </c>
      <c r="J140" s="237">
        <v>0.63947225736490143</v>
      </c>
      <c r="K140" s="237">
        <v>0.59014665936865374</v>
      </c>
      <c r="L140" s="237">
        <v>0.52610956105444506</v>
      </c>
      <c r="M140" s="237">
        <v>0.51009496995594095</v>
      </c>
      <c r="N140" s="237">
        <v>0.478356385272592</v>
      </c>
    </row>
    <row r="141" spans="2:14" ht="14.25" x14ac:dyDescent="0.2">
      <c r="B141" s="315"/>
      <c r="C141" s="88" t="s">
        <v>2119</v>
      </c>
      <c r="D141" s="333"/>
      <c r="E141" s="241">
        <v>8.7828042989252689E-2</v>
      </c>
      <c r="F141" s="237">
        <v>7.9478326055137521E-2</v>
      </c>
      <c r="G141" s="237">
        <v>6.1841178043378978E-2</v>
      </c>
      <c r="H141" s="237">
        <v>4.1439432397815869E-2</v>
      </c>
      <c r="I141" s="237">
        <v>3.3474873796961749E-2</v>
      </c>
      <c r="J141" s="237">
        <v>8.7828042989252689E-2</v>
      </c>
      <c r="K141" s="237">
        <v>7.9144942109579952E-2</v>
      </c>
      <c r="L141" s="237">
        <v>7.2818594204915058E-2</v>
      </c>
      <c r="M141" s="237">
        <v>6.2464869678275435E-2</v>
      </c>
      <c r="N141" s="237">
        <v>5.6701078072648438E-2</v>
      </c>
    </row>
    <row r="142" spans="2:14" ht="14.25" customHeight="1" x14ac:dyDescent="0.2">
      <c r="B142" s="315"/>
      <c r="C142" s="88" t="s">
        <v>2118</v>
      </c>
      <c r="D142" s="333"/>
      <c r="E142" s="241">
        <v>1.197314985368966E-2</v>
      </c>
      <c r="F142" s="237">
        <v>1.0834875463353027E-2</v>
      </c>
      <c r="G142" s="237">
        <v>8.4304928886174118E-3</v>
      </c>
      <c r="H142" s="237">
        <v>5.649226796634938E-3</v>
      </c>
      <c r="I142" s="237">
        <v>4.5634590805287249E-3</v>
      </c>
      <c r="J142" s="237">
        <v>1.197314985368966E-2</v>
      </c>
      <c r="K142" s="237">
        <v>1.0789426927747339E-2</v>
      </c>
      <c r="L142" s="237">
        <v>9.9269881335868303E-3</v>
      </c>
      <c r="M142" s="237">
        <v>8.5155175931758611E-3</v>
      </c>
      <c r="N142" s="237">
        <v>7.7297692345558782E-3</v>
      </c>
    </row>
    <row r="143" spans="2:14" ht="14.25" x14ac:dyDescent="0.2">
      <c r="B143" s="315"/>
      <c r="C143" s="88" t="s">
        <v>1830</v>
      </c>
      <c r="D143" s="333"/>
      <c r="E143" s="241">
        <v>0</v>
      </c>
      <c r="F143" s="237">
        <v>0</v>
      </c>
      <c r="G143" s="237">
        <v>0</v>
      </c>
      <c r="H143" s="237">
        <v>5.8990298593488187E-3</v>
      </c>
      <c r="I143" s="237">
        <v>1.3550289779920718E-2</v>
      </c>
      <c r="J143" s="237">
        <v>0</v>
      </c>
      <c r="K143" s="237">
        <v>0</v>
      </c>
      <c r="L143" s="237">
        <v>0</v>
      </c>
      <c r="M143" s="237">
        <v>0</v>
      </c>
      <c r="N143" s="237">
        <v>0</v>
      </c>
    </row>
    <row r="144" spans="2:14" ht="14.25" x14ac:dyDescent="0.2">
      <c r="B144" s="315"/>
      <c r="C144" s="88" t="s">
        <v>2117</v>
      </c>
      <c r="D144" s="333"/>
      <c r="E144" s="241">
        <v>0.11292246520874751</v>
      </c>
      <c r="F144" s="237">
        <v>9.26916221033868E-2</v>
      </c>
      <c r="G144" s="237">
        <v>4.1316924187767681E-2</v>
      </c>
      <c r="H144" s="237">
        <v>1.5035760049317294E-2</v>
      </c>
      <c r="I144" s="237">
        <v>0</v>
      </c>
      <c r="J144" s="237">
        <v>0.11292246520874751</v>
      </c>
      <c r="K144" s="237">
        <v>9.5883613744136439E-2</v>
      </c>
      <c r="L144" s="237">
        <v>8.2303435027214947E-2</v>
      </c>
      <c r="M144" s="237">
        <v>8.0699546951368897E-2</v>
      </c>
      <c r="N144" s="237">
        <v>8.0161998987506311E-2</v>
      </c>
    </row>
    <row r="145" spans="2:14" ht="14.25" x14ac:dyDescent="0.2">
      <c r="B145" s="315"/>
      <c r="C145" s="88" t="s">
        <v>2116</v>
      </c>
      <c r="D145" s="333"/>
      <c r="E145" s="241">
        <v>4.1653354822413856E-2</v>
      </c>
      <c r="F145" s="237">
        <v>4.9022025279857814E-2</v>
      </c>
      <c r="G145" s="237">
        <v>5.9005538879291421E-2</v>
      </c>
      <c r="H145" s="237">
        <v>2.985709496697855E-2</v>
      </c>
      <c r="I145" s="237">
        <v>0</v>
      </c>
      <c r="J145" s="237">
        <v>4.1653354822413856E-2</v>
      </c>
      <c r="K145" s="237">
        <v>4.6970609276566121E-2</v>
      </c>
      <c r="L145" s="237">
        <v>5.3789999462697712E-2</v>
      </c>
      <c r="M145" s="237">
        <v>5.480854623546598E-2</v>
      </c>
      <c r="N145" s="237">
        <v>5.9278918938654987E-2</v>
      </c>
    </row>
    <row r="146" spans="2:14" ht="14.25" x14ac:dyDescent="0.2">
      <c r="B146" s="315"/>
      <c r="C146" s="88" t="s">
        <v>2115</v>
      </c>
      <c r="D146" s="333"/>
      <c r="E146" s="241">
        <v>8.9087272307218669E-3</v>
      </c>
      <c r="F146" s="237">
        <v>1.0484722140095232E-2</v>
      </c>
      <c r="G146" s="237">
        <v>1.2619973906507502E-2</v>
      </c>
      <c r="H146" s="237">
        <v>6.3857693118980399E-3</v>
      </c>
      <c r="I146" s="237">
        <v>0</v>
      </c>
      <c r="J146" s="237">
        <v>8.9087272307218669E-3</v>
      </c>
      <c r="K146" s="237">
        <v>1.004596983099601E-2</v>
      </c>
      <c r="L146" s="237">
        <v>1.150448589307841E-2</v>
      </c>
      <c r="M146" s="237">
        <v>1.1722330419864084E-2</v>
      </c>
      <c r="N146" s="237">
        <v>1.2678443827827696E-2</v>
      </c>
    </row>
    <row r="147" spans="2:14" ht="14.25" x14ac:dyDescent="0.2">
      <c r="B147" s="315"/>
      <c r="C147" s="88" t="s">
        <v>2114</v>
      </c>
      <c r="D147" s="333"/>
      <c r="E147" s="241">
        <v>1.8515355794175401E-3</v>
      </c>
      <c r="F147" s="237">
        <v>2.3263901218104387E-3</v>
      </c>
      <c r="G147" s="237">
        <v>1.319526161921127E-3</v>
      </c>
      <c r="H147" s="237">
        <v>2.7221049580810475E-4</v>
      </c>
      <c r="I147" s="237">
        <v>0</v>
      </c>
      <c r="J147" s="237">
        <v>1.8515355794175401E-3</v>
      </c>
      <c r="K147" s="237">
        <v>2.3166317240659105E-3</v>
      </c>
      <c r="L147" s="237">
        <v>2.7320215531322052E-3</v>
      </c>
      <c r="M147" s="237">
        <v>2.8611177564437378E-3</v>
      </c>
      <c r="N147" s="237">
        <v>2.9062702621983653E-3</v>
      </c>
    </row>
    <row r="148" spans="2:14" ht="14.25" x14ac:dyDescent="0.2">
      <c r="B148" s="315"/>
      <c r="C148" s="88" t="s">
        <v>2113</v>
      </c>
      <c r="D148" s="333"/>
      <c r="E148" s="241">
        <v>2.5193467131589146E-2</v>
      </c>
      <c r="F148" s="237">
        <v>3.1654716074925524E-2</v>
      </c>
      <c r="G148" s="237">
        <v>1.7954523455654944E-2</v>
      </c>
      <c r="H148" s="237">
        <v>3.70391271723358E-3</v>
      </c>
      <c r="I148" s="237">
        <v>0</v>
      </c>
      <c r="J148" s="237">
        <v>2.5193467131589146E-2</v>
      </c>
      <c r="K148" s="237">
        <v>3.1521935546391974E-2</v>
      </c>
      <c r="L148" s="237">
        <v>3.7174060259366842E-2</v>
      </c>
      <c r="M148" s="237">
        <v>3.8930645977241732E-2</v>
      </c>
      <c r="N148" s="237">
        <v>3.9545026917194255E-2</v>
      </c>
    </row>
    <row r="149" spans="2:14" ht="14.25" x14ac:dyDescent="0.2">
      <c r="B149" s="315"/>
      <c r="C149" s="88" t="s">
        <v>2112</v>
      </c>
      <c r="D149" s="333"/>
      <c r="E149" s="241">
        <v>1.659136092535695E-2</v>
      </c>
      <c r="F149" s="237">
        <v>1.1979431542069277E-2</v>
      </c>
      <c r="G149" s="237">
        <v>1.455743928819945E-3</v>
      </c>
      <c r="H149" s="237">
        <v>0</v>
      </c>
      <c r="I149" s="237">
        <v>0</v>
      </c>
      <c r="J149" s="237">
        <v>1.659136092535695E-2</v>
      </c>
      <c r="K149" s="237">
        <v>1.3463810892795941E-2</v>
      </c>
      <c r="L149" s="237">
        <v>1.0318803457896906E-2</v>
      </c>
      <c r="M149" s="237">
        <v>4.8647705896276358E-3</v>
      </c>
      <c r="N149" s="237">
        <v>2.4499846875957023E-3</v>
      </c>
    </row>
    <row r="150" spans="2:14" ht="14.25" x14ac:dyDescent="0.2">
      <c r="B150" s="315"/>
      <c r="C150" s="89" t="s">
        <v>2111</v>
      </c>
      <c r="D150" s="333"/>
      <c r="E150" s="241">
        <v>1.1215821951408432E-3</v>
      </c>
      <c r="F150" s="237">
        <v>1.4211135989800242E-2</v>
      </c>
      <c r="G150" s="237">
        <v>6.1349040288204391E-2</v>
      </c>
      <c r="H150" s="237">
        <v>8.6094947386950713E-2</v>
      </c>
      <c r="I150" s="237">
        <v>9.72749214047713E-2</v>
      </c>
      <c r="J150" s="237">
        <v>1.1215821951408432E-3</v>
      </c>
      <c r="K150" s="237">
        <v>1.2992048554352367E-2</v>
      </c>
      <c r="L150" s="237">
        <v>2.7118821030715317E-2</v>
      </c>
      <c r="M150" s="237">
        <v>3.3820640281148923E-2</v>
      </c>
      <c r="N150" s="237">
        <v>4.2595250497009615E-2</v>
      </c>
    </row>
    <row r="151" spans="2:14" ht="14.25" x14ac:dyDescent="0.2">
      <c r="B151" s="315"/>
      <c r="C151" s="89" t="s">
        <v>2110</v>
      </c>
      <c r="D151" s="333"/>
      <c r="E151" s="241">
        <v>9.1709483359582748E-4</v>
      </c>
      <c r="F151" s="237">
        <v>1.1620155394974782E-2</v>
      </c>
      <c r="G151" s="237">
        <v>5.0163856147261043E-2</v>
      </c>
      <c r="H151" s="237">
        <v>7.0398078526346441E-2</v>
      </c>
      <c r="I151" s="237">
        <v>7.9539714739813E-2</v>
      </c>
      <c r="J151" s="237">
        <v>9.1709483359582748E-4</v>
      </c>
      <c r="K151" s="237">
        <v>1.062333251958094E-2</v>
      </c>
      <c r="L151" s="237">
        <v>2.217450559417606E-2</v>
      </c>
      <c r="M151" s="237">
        <v>2.7654446196740554E-2</v>
      </c>
      <c r="N151" s="237">
        <v>3.4829265599764764E-2</v>
      </c>
    </row>
    <row r="152" spans="2:14" ht="14.25" x14ac:dyDescent="0.2">
      <c r="B152" s="315"/>
      <c r="C152" s="89" t="s">
        <v>1809</v>
      </c>
      <c r="D152" s="333"/>
      <c r="E152" s="241">
        <v>2.0386770287366706E-3</v>
      </c>
      <c r="F152" s="237">
        <v>2.5831291384775024E-2</v>
      </c>
      <c r="G152" s="237">
        <v>0.11151289643546543</v>
      </c>
      <c r="H152" s="237">
        <v>0.15649302591329714</v>
      </c>
      <c r="I152" s="237">
        <v>0.17681463614458429</v>
      </c>
      <c r="J152" s="237">
        <v>2.0386770287366706E-3</v>
      </c>
      <c r="K152" s="237">
        <v>2.3615381073933305E-2</v>
      </c>
      <c r="L152" s="237">
        <v>4.9293326624891373E-2</v>
      </c>
      <c r="M152" s="237">
        <v>6.1475086477889476E-2</v>
      </c>
      <c r="N152" s="237">
        <v>7.7424516096774379E-2</v>
      </c>
    </row>
    <row r="153" spans="2:14" ht="14.25" x14ac:dyDescent="0.2">
      <c r="B153" s="315"/>
      <c r="C153" s="88" t="s">
        <v>2109</v>
      </c>
      <c r="D153" s="333"/>
      <c r="E153" s="241">
        <v>9.1123690724326089E-3</v>
      </c>
      <c r="F153" s="237">
        <v>1.6115618039393126E-2</v>
      </c>
      <c r="G153" s="237">
        <v>6.2360669258651316E-2</v>
      </c>
      <c r="H153" s="237">
        <v>8.6225638239914748E-2</v>
      </c>
      <c r="I153" s="237">
        <v>9.9692114284976902E-2</v>
      </c>
      <c r="J153" s="237">
        <v>9.1123690724326089E-3</v>
      </c>
      <c r="K153" s="237">
        <v>1.4768697703293305E-2</v>
      </c>
      <c r="L153" s="237">
        <v>2.0682697507333713E-2</v>
      </c>
      <c r="M153" s="237">
        <v>2.3241457871560359E-2</v>
      </c>
      <c r="N153" s="237">
        <v>2.4376962120325706E-2</v>
      </c>
    </row>
    <row r="154" spans="2:14" ht="14.25" x14ac:dyDescent="0.2">
      <c r="B154" s="315"/>
      <c r="C154" s="88" t="s">
        <v>2108</v>
      </c>
      <c r="D154" s="333"/>
      <c r="E154" s="241">
        <v>5.5264305582499139E-3</v>
      </c>
      <c r="F154" s="237">
        <v>9.7737309902670641E-3</v>
      </c>
      <c r="G154" s="237">
        <v>3.7820231542918047E-2</v>
      </c>
      <c r="H154" s="237">
        <v>5.2293755694693009E-2</v>
      </c>
      <c r="I154" s="237">
        <v>6.046084639699098E-2</v>
      </c>
      <c r="J154" s="237">
        <v>5.5264305582499139E-3</v>
      </c>
      <c r="K154" s="237">
        <v>8.9568565149487425E-3</v>
      </c>
      <c r="L154" s="237">
        <v>1.2543553780910984E-2</v>
      </c>
      <c r="M154" s="237">
        <v>1.4095379805043457E-2</v>
      </c>
      <c r="N154" s="237">
        <v>1.4784035557407996E-2</v>
      </c>
    </row>
    <row r="155" spans="2:14" ht="14.25" x14ac:dyDescent="0.2">
      <c r="B155" s="315"/>
      <c r="C155" s="88" t="s">
        <v>1806</v>
      </c>
      <c r="D155" s="333"/>
      <c r="E155" s="241">
        <v>0</v>
      </c>
      <c r="F155" s="237">
        <v>0</v>
      </c>
      <c r="G155" s="237">
        <v>4.3308381882393367E-2</v>
      </c>
      <c r="H155" s="237">
        <v>5.7929442190008576E-2</v>
      </c>
      <c r="I155" s="237">
        <v>5.7887917111680669E-2</v>
      </c>
      <c r="J155" s="237">
        <v>0</v>
      </c>
      <c r="K155" s="237">
        <v>0</v>
      </c>
      <c r="L155" s="237">
        <v>7.6537224229672658E-4</v>
      </c>
      <c r="M155" s="237">
        <v>1.1897198240958752E-3</v>
      </c>
      <c r="N155" s="237">
        <v>1.4156161523990473E-3</v>
      </c>
    </row>
    <row r="156" spans="2:14" ht="14.25" x14ac:dyDescent="0.2">
      <c r="B156" s="315"/>
      <c r="C156" s="88" t="s">
        <v>2107</v>
      </c>
      <c r="D156" s="333"/>
      <c r="E156" s="241">
        <v>1.6295594007488447E-2</v>
      </c>
      <c r="F156" s="237">
        <v>2.8819461400458934E-2</v>
      </c>
      <c r="G156" s="237">
        <v>0.11151920430314231</v>
      </c>
      <c r="H156" s="237">
        <v>0.1541967827055013</v>
      </c>
      <c r="I156" s="237">
        <v>0.17827879964287274</v>
      </c>
      <c r="J156" s="237">
        <v>1.6295594007488447E-2</v>
      </c>
      <c r="K156" s="237">
        <v>2.6410771982477186E-2</v>
      </c>
      <c r="L156" s="237">
        <v>3.6986741744123551E-2</v>
      </c>
      <c r="M156" s="237">
        <v>4.1562557289614784E-2</v>
      </c>
      <c r="N156" s="237">
        <v>4.3593172608702005E-2</v>
      </c>
    </row>
    <row r="157" spans="2:14" ht="14.25" x14ac:dyDescent="0.2">
      <c r="B157" s="315"/>
      <c r="C157" s="88" t="s">
        <v>2106</v>
      </c>
      <c r="D157" s="333"/>
      <c r="E157" s="241">
        <v>8.4921648595368351E-4</v>
      </c>
      <c r="F157" s="237">
        <v>1.1181751417479104E-3</v>
      </c>
      <c r="G157" s="237">
        <v>1.7153503076291522E-3</v>
      </c>
      <c r="H157" s="237">
        <v>1.705330406018338E-3</v>
      </c>
      <c r="I157" s="237">
        <v>1.938725749175916E-3</v>
      </c>
      <c r="J157" s="237">
        <v>8.4921648595368351E-4</v>
      </c>
      <c r="K157" s="237">
        <v>9.9666934455651889E-4</v>
      </c>
      <c r="L157" s="237">
        <v>1.0486778465881861E-3</v>
      </c>
      <c r="M157" s="237">
        <v>9.5568014104566331E-4</v>
      </c>
      <c r="N157" s="237">
        <v>9.0094199258572731E-4</v>
      </c>
    </row>
    <row r="158" spans="2:14" ht="14.25" x14ac:dyDescent="0.2">
      <c r="B158" s="315"/>
      <c r="C158" s="89" t="s">
        <v>1800</v>
      </c>
      <c r="D158" s="333"/>
      <c r="E158" s="241">
        <v>0</v>
      </c>
      <c r="F158" s="237">
        <v>0</v>
      </c>
      <c r="G158" s="237">
        <v>0</v>
      </c>
      <c r="H158" s="237">
        <v>1.127682003698797E-3</v>
      </c>
      <c r="I158" s="237">
        <v>5.0134463328576889E-3</v>
      </c>
      <c r="J158" s="237">
        <v>0</v>
      </c>
      <c r="K158" s="237">
        <v>0</v>
      </c>
      <c r="L158" s="237">
        <v>0</v>
      </c>
      <c r="M158" s="237">
        <v>0</v>
      </c>
      <c r="N158" s="237">
        <v>0</v>
      </c>
    </row>
    <row r="159" spans="2:14" ht="14.25" x14ac:dyDescent="0.2">
      <c r="B159" s="315"/>
      <c r="C159" s="89" t="s">
        <v>2105</v>
      </c>
      <c r="D159" s="333"/>
      <c r="E159" s="241">
        <v>0</v>
      </c>
      <c r="F159" s="237">
        <v>3.1849260532088128E-4</v>
      </c>
      <c r="G159" s="237">
        <v>8.1871038556833708E-3</v>
      </c>
      <c r="H159" s="237">
        <v>6.9214615427023946E-3</v>
      </c>
      <c r="I159" s="237">
        <v>0</v>
      </c>
      <c r="J159" s="237">
        <v>0</v>
      </c>
      <c r="K159" s="237">
        <v>0</v>
      </c>
      <c r="L159" s="237">
        <v>0</v>
      </c>
      <c r="M159" s="237">
        <v>0</v>
      </c>
      <c r="N159" s="237">
        <v>0</v>
      </c>
    </row>
    <row r="160" spans="2:14" thickBot="1" x14ac:dyDescent="0.25">
      <c r="B160" s="316"/>
      <c r="C160" s="87" t="s">
        <v>2104</v>
      </c>
      <c r="D160" s="333"/>
      <c r="E160" s="243">
        <v>1.7744674712311271E-2</v>
      </c>
      <c r="F160" s="239">
        <v>2.3364659647918545E-2</v>
      </c>
      <c r="G160" s="239">
        <v>3.5842843055925423E-2</v>
      </c>
      <c r="H160" s="239">
        <v>3.5633473716452944E-2</v>
      </c>
      <c r="I160" s="239">
        <v>4.0510350828710712E-2</v>
      </c>
      <c r="J160" s="239">
        <v>1.7744674712311271E-2</v>
      </c>
      <c r="K160" s="239">
        <v>2.0825753629861214E-2</v>
      </c>
      <c r="L160" s="239">
        <v>2.1912489422313611E-2</v>
      </c>
      <c r="M160" s="239">
        <v>1.9969269923942521E-2</v>
      </c>
      <c r="N160" s="239">
        <v>1.882549721716921E-2</v>
      </c>
    </row>
    <row r="161" spans="2:14" ht="14.25" x14ac:dyDescent="0.2">
      <c r="B161" s="317" t="s">
        <v>2103</v>
      </c>
      <c r="C161" s="90" t="s">
        <v>1842</v>
      </c>
      <c r="D161" s="322" t="s">
        <v>2102</v>
      </c>
      <c r="E161" s="236">
        <v>0</v>
      </c>
      <c r="F161" s="242">
        <v>9.9889455669059592E-4</v>
      </c>
      <c r="G161" s="242">
        <v>3.0705073905699435E-2</v>
      </c>
      <c r="H161" s="242">
        <v>6.2671347132972621E-2</v>
      </c>
      <c r="I161" s="242">
        <v>7.4621546299596275E-2</v>
      </c>
      <c r="J161" s="242">
        <v>0</v>
      </c>
      <c r="K161" s="242">
        <v>5.4185671662265516E-4</v>
      </c>
      <c r="L161" s="242">
        <v>3.0705073905699435E-2</v>
      </c>
      <c r="M161" s="242">
        <v>3.2836045936958142E-3</v>
      </c>
      <c r="N161" s="242">
        <v>5.5461943856881654E-3</v>
      </c>
    </row>
    <row r="162" spans="2:14" ht="14.25" x14ac:dyDescent="0.2">
      <c r="B162" s="315"/>
      <c r="C162" s="88" t="s">
        <v>2064</v>
      </c>
      <c r="D162" s="323"/>
      <c r="E162" s="241">
        <v>3.0010316046140857E-3</v>
      </c>
      <c r="F162" s="237">
        <v>5.9933673401435751E-3</v>
      </c>
      <c r="G162" s="237">
        <v>1.754289237184917E-2</v>
      </c>
      <c r="H162" s="237">
        <v>2.9011154789016377E-2</v>
      </c>
      <c r="I162" s="237">
        <v>3.7100439946949296E-2</v>
      </c>
      <c r="J162" s="237">
        <v>3.0010316046140857E-3</v>
      </c>
      <c r="K162" s="237">
        <v>4.2525463836208385E-3</v>
      </c>
      <c r="L162" s="237">
        <v>1.754289237184917E-2</v>
      </c>
      <c r="M162" s="237">
        <v>8.4100485001800951E-3</v>
      </c>
      <c r="N162" s="237">
        <v>8.9628222134585725E-3</v>
      </c>
    </row>
    <row r="163" spans="2:14" ht="14.25" x14ac:dyDescent="0.2">
      <c r="B163" s="315"/>
      <c r="C163" s="88" t="s">
        <v>2101</v>
      </c>
      <c r="D163" s="323"/>
      <c r="E163" s="241">
        <v>1.2133432004941816E-3</v>
      </c>
      <c r="F163" s="237">
        <v>8.4643386729708718E-4</v>
      </c>
      <c r="G163" s="237">
        <v>1.6096835932305557E-4</v>
      </c>
      <c r="H163" s="237">
        <v>8.0681162007370612E-6</v>
      </c>
      <c r="I163" s="237">
        <v>0</v>
      </c>
      <c r="J163" s="237">
        <v>1.2133432004941816E-3</v>
      </c>
      <c r="K163" s="237">
        <v>1.5700105489599144E-3</v>
      </c>
      <c r="L163" s="237">
        <v>1.6096835932305557E-4</v>
      </c>
      <c r="M163" s="237">
        <v>1.4643074574498978E-3</v>
      </c>
      <c r="N163" s="237">
        <v>9.1947173706016696E-4</v>
      </c>
    </row>
    <row r="164" spans="2:14" ht="14.25" x14ac:dyDescent="0.2">
      <c r="B164" s="315"/>
      <c r="C164" s="88" t="s">
        <v>2100</v>
      </c>
      <c r="D164" s="323"/>
      <c r="E164" s="241">
        <v>3.529832362670491E-2</v>
      </c>
      <c r="F164" s="237">
        <v>2.4624274948989795E-2</v>
      </c>
      <c r="G164" s="237">
        <v>4.682857446047216E-3</v>
      </c>
      <c r="H164" s="237">
        <v>2.3471592917443751E-4</v>
      </c>
      <c r="I164" s="237">
        <v>0</v>
      </c>
      <c r="J164" s="237">
        <v>3.529832362670491E-2</v>
      </c>
      <c r="K164" s="237">
        <v>4.567441465197665E-2</v>
      </c>
      <c r="L164" s="237">
        <v>4.682857446047216E-3</v>
      </c>
      <c r="M164" s="237">
        <v>4.25993226821662E-2</v>
      </c>
      <c r="N164" s="237">
        <v>2.674907720020139E-2</v>
      </c>
    </row>
    <row r="165" spans="2:14" ht="14.25" x14ac:dyDescent="0.2">
      <c r="B165" s="315"/>
      <c r="C165" s="88" t="s">
        <v>2099</v>
      </c>
      <c r="D165" s="323"/>
      <c r="E165" s="241">
        <v>1.1184560275322229E-3</v>
      </c>
      <c r="F165" s="237">
        <v>7.8024013354198256E-4</v>
      </c>
      <c r="G165" s="237">
        <v>1.4838013816166561E-4</v>
      </c>
      <c r="H165" s="237">
        <v>7.4371646800916959E-6</v>
      </c>
      <c r="I165" s="237">
        <v>0</v>
      </c>
      <c r="J165" s="237">
        <v>1.1184560275322229E-3</v>
      </c>
      <c r="K165" s="237">
        <v>1.4472308915220323E-3</v>
      </c>
      <c r="L165" s="237">
        <v>1.4838013816166561E-4</v>
      </c>
      <c r="M165" s="237">
        <v>1.3497941071233424E-3</v>
      </c>
      <c r="N165" s="237">
        <v>8.4756621707824742E-4</v>
      </c>
    </row>
    <row r="166" spans="2:14" ht="14.25" x14ac:dyDescent="0.2">
      <c r="B166" s="315"/>
      <c r="C166" s="88" t="s">
        <v>2098</v>
      </c>
      <c r="D166" s="323"/>
      <c r="E166" s="241">
        <v>2.5890917598882148E-2</v>
      </c>
      <c r="F166" s="237">
        <v>2.5512323549689266E-2</v>
      </c>
      <c r="G166" s="237">
        <v>1.9809529767153531E-2</v>
      </c>
      <c r="H166" s="237">
        <v>1.4601035703213498E-2</v>
      </c>
      <c r="I166" s="237">
        <v>1.1838565331446997E-2</v>
      </c>
      <c r="J166" s="237">
        <v>2.5890917598882148E-2</v>
      </c>
      <c r="K166" s="237">
        <v>2.6277194541394686E-2</v>
      </c>
      <c r="L166" s="237">
        <v>1.9809529767153531E-2</v>
      </c>
      <c r="M166" s="237">
        <v>2.4800273301068761E-2</v>
      </c>
      <c r="N166" s="237">
        <v>2.3896380815890041E-2</v>
      </c>
    </row>
    <row r="167" spans="2:14" ht="14.25" x14ac:dyDescent="0.2">
      <c r="B167" s="315"/>
      <c r="C167" s="88" t="s">
        <v>2097</v>
      </c>
      <c r="D167" s="323"/>
      <c r="E167" s="241">
        <v>0.47374857374443191</v>
      </c>
      <c r="F167" s="237">
        <v>0.46682111008277316</v>
      </c>
      <c r="G167" s="237">
        <v>0.36247214637699998</v>
      </c>
      <c r="H167" s="237">
        <v>0.26716781331410122</v>
      </c>
      <c r="I167" s="237">
        <v>0.21662049711190781</v>
      </c>
      <c r="J167" s="237">
        <v>0.47374857374443191</v>
      </c>
      <c r="K167" s="237">
        <v>0.48081661796830971</v>
      </c>
      <c r="L167" s="237">
        <v>0.36247214637699998</v>
      </c>
      <c r="M167" s="237">
        <v>0.45379210914335122</v>
      </c>
      <c r="N167" s="237">
        <v>0.43725280442244718</v>
      </c>
    </row>
    <row r="168" spans="2:14" ht="14.25" x14ac:dyDescent="0.2">
      <c r="B168" s="315"/>
      <c r="C168" s="88" t="s">
        <v>2096</v>
      </c>
      <c r="D168" s="323"/>
      <c r="E168" s="241">
        <v>2.4439098171831677E-2</v>
      </c>
      <c r="F168" s="237">
        <v>2.4081733582486432E-2</v>
      </c>
      <c r="G168" s="237">
        <v>1.869872092668471E-2</v>
      </c>
      <c r="H168" s="237">
        <v>1.3782290395789628E-2</v>
      </c>
      <c r="I168" s="237">
        <v>1.1174724080129469E-2</v>
      </c>
      <c r="J168" s="237">
        <v>2.4439098171831677E-2</v>
      </c>
      <c r="K168" s="237">
        <v>2.4803714840341967E-2</v>
      </c>
      <c r="L168" s="237">
        <v>1.869872092668471E-2</v>
      </c>
      <c r="M168" s="237">
        <v>2.3409611172654769E-2</v>
      </c>
      <c r="N168" s="237">
        <v>2.2556403977595087E-2</v>
      </c>
    </row>
    <row r="169" spans="2:14" ht="14.25" x14ac:dyDescent="0.2">
      <c r="B169" s="315"/>
      <c r="C169" s="88" t="s">
        <v>1830</v>
      </c>
      <c r="D169" s="323"/>
      <c r="E169" s="241">
        <v>0</v>
      </c>
      <c r="F169" s="237">
        <v>0</v>
      </c>
      <c r="G169" s="237">
        <v>0</v>
      </c>
      <c r="H169" s="237">
        <v>3.5792512220948953E-3</v>
      </c>
      <c r="I169" s="237">
        <v>1.7235637455669358E-2</v>
      </c>
      <c r="J169" s="237">
        <v>0</v>
      </c>
      <c r="K169" s="237">
        <v>0</v>
      </c>
      <c r="L169" s="237">
        <v>0</v>
      </c>
      <c r="M169" s="237">
        <v>0</v>
      </c>
      <c r="N169" s="237">
        <v>0</v>
      </c>
    </row>
    <row r="170" spans="2:14" ht="14.25" x14ac:dyDescent="0.2">
      <c r="B170" s="315"/>
      <c r="C170" s="88" t="s">
        <v>2095</v>
      </c>
      <c r="D170" s="323"/>
      <c r="E170" s="241">
        <v>5.7832379880583948E-3</v>
      </c>
      <c r="F170" s="237">
        <v>4.6615079312227808E-3</v>
      </c>
      <c r="G170" s="237">
        <v>5.0122549633854774E-4</v>
      </c>
      <c r="H170" s="237">
        <v>0</v>
      </c>
      <c r="I170" s="237">
        <v>0</v>
      </c>
      <c r="J170" s="237">
        <v>5.7832379880583948E-3</v>
      </c>
      <c r="K170" s="237">
        <v>5.308824033746014E-3</v>
      </c>
      <c r="L170" s="237">
        <v>5.0122549633854774E-4</v>
      </c>
      <c r="M170" s="237">
        <v>4.0542464881346283E-3</v>
      </c>
      <c r="N170" s="237">
        <v>3.8181622629333521E-3</v>
      </c>
    </row>
    <row r="171" spans="2:14" ht="14.25" x14ac:dyDescent="0.2">
      <c r="B171" s="315"/>
      <c r="C171" s="88" t="s">
        <v>2094</v>
      </c>
      <c r="D171" s="323"/>
      <c r="E171" s="241">
        <v>3.7063062906516363E-2</v>
      </c>
      <c r="F171" s="237">
        <v>3.1363066808921848E-2</v>
      </c>
      <c r="G171" s="237">
        <v>1.4453353112669074E-2</v>
      </c>
      <c r="H171" s="237">
        <v>5.2137738530136655E-3</v>
      </c>
      <c r="I171" s="237">
        <v>0</v>
      </c>
      <c r="J171" s="237">
        <v>3.7063062906516363E-2</v>
      </c>
      <c r="K171" s="237">
        <v>3.4596324676241311E-2</v>
      </c>
      <c r="L171" s="237">
        <v>1.4453353112669074E-2</v>
      </c>
      <c r="M171" s="237">
        <v>4.5424067058428927E-2</v>
      </c>
      <c r="N171" s="237">
        <v>4.9920781195659063E-2</v>
      </c>
    </row>
    <row r="172" spans="2:14" ht="14.25" x14ac:dyDescent="0.2">
      <c r="B172" s="315"/>
      <c r="C172" s="88" t="s">
        <v>2093</v>
      </c>
      <c r="D172" s="323"/>
      <c r="E172" s="241">
        <v>2.3351843748225135E-2</v>
      </c>
      <c r="F172" s="237">
        <v>1.976052107280972E-2</v>
      </c>
      <c r="G172" s="237">
        <v>9.1064368958462625E-3</v>
      </c>
      <c r="H172" s="237">
        <v>3.2849749266877443E-3</v>
      </c>
      <c r="I172" s="237">
        <v>0</v>
      </c>
      <c r="J172" s="237">
        <v>2.3351843748225135E-2</v>
      </c>
      <c r="K172" s="237">
        <v>2.1797657957740215E-2</v>
      </c>
      <c r="L172" s="237">
        <v>9.1064368958462625E-3</v>
      </c>
      <c r="M172" s="237">
        <v>2.8619753284633044E-2</v>
      </c>
      <c r="N172" s="237">
        <v>3.1452939688516868E-2</v>
      </c>
    </row>
    <row r="173" spans="2:14" ht="14.25" x14ac:dyDescent="0.2">
      <c r="B173" s="315"/>
      <c r="C173" s="88" t="s">
        <v>2092</v>
      </c>
      <c r="D173" s="323"/>
      <c r="E173" s="241">
        <v>5.7841553332717358E-3</v>
      </c>
      <c r="F173" s="237">
        <v>4.8945995264381686E-3</v>
      </c>
      <c r="G173" s="237">
        <v>2.2556268406949704E-3</v>
      </c>
      <c r="H173" s="237">
        <v>8.1367473364106447E-4</v>
      </c>
      <c r="I173" s="237">
        <v>0</v>
      </c>
      <c r="J173" s="237">
        <v>5.7841553332717358E-3</v>
      </c>
      <c r="K173" s="237">
        <v>5.39918992643478E-3</v>
      </c>
      <c r="L173" s="237">
        <v>2.2556268406949704E-3</v>
      </c>
      <c r="M173" s="237">
        <v>7.088994787009634E-3</v>
      </c>
      <c r="N173" s="237">
        <v>7.7907633678919522E-3</v>
      </c>
    </row>
    <row r="174" spans="2:14" ht="14.25" x14ac:dyDescent="0.2">
      <c r="B174" s="315"/>
      <c r="C174" s="88" t="s">
        <v>2091</v>
      </c>
      <c r="D174" s="323"/>
      <c r="E174" s="241">
        <v>6.6634272475272371E-2</v>
      </c>
      <c r="F174" s="237">
        <v>5.6386466080180185E-2</v>
      </c>
      <c r="G174" s="237">
        <v>2.598513436194148E-2</v>
      </c>
      <c r="H174" s="237">
        <v>9.3736458970605247E-3</v>
      </c>
      <c r="I174" s="237">
        <v>0</v>
      </c>
      <c r="J174" s="237">
        <v>6.6634272475272371E-2</v>
      </c>
      <c r="K174" s="237">
        <v>6.2199417542319155E-2</v>
      </c>
      <c r="L174" s="237">
        <v>2.598513436194148E-2</v>
      </c>
      <c r="M174" s="237">
        <v>8.1666204138088921E-2</v>
      </c>
      <c r="N174" s="237">
        <v>8.9750675619017728E-2</v>
      </c>
    </row>
    <row r="175" spans="2:14" ht="14.25" x14ac:dyDescent="0.2">
      <c r="B175" s="315"/>
      <c r="C175" s="88" t="s">
        <v>2090</v>
      </c>
      <c r="D175" s="323"/>
      <c r="E175" s="241">
        <v>1.4376360597297185E-2</v>
      </c>
      <c r="F175" s="237">
        <v>1.2165393859094927E-2</v>
      </c>
      <c r="G175" s="237">
        <v>5.6062990992378449E-3</v>
      </c>
      <c r="H175" s="237">
        <v>2.0223663967746581E-3</v>
      </c>
      <c r="I175" s="237">
        <v>0</v>
      </c>
      <c r="J175" s="237">
        <v>1.4376360597297185E-2</v>
      </c>
      <c r="K175" s="237">
        <v>1.3419539559947411E-2</v>
      </c>
      <c r="L175" s="237">
        <v>5.6062990992378449E-3</v>
      </c>
      <c r="M175" s="237">
        <v>1.7619503533070593E-2</v>
      </c>
      <c r="N175" s="237">
        <v>1.9363730234000332E-2</v>
      </c>
    </row>
    <row r="176" spans="2:14" ht="14.25" x14ac:dyDescent="0.2">
      <c r="B176" s="315"/>
      <c r="C176" s="88" t="s">
        <v>2089</v>
      </c>
      <c r="D176" s="323"/>
      <c r="E176" s="241">
        <v>3.9377881919003883E-2</v>
      </c>
      <c r="F176" s="237">
        <v>3.3321885580115312E-2</v>
      </c>
      <c r="G176" s="237">
        <v>1.5356054993077337E-2</v>
      </c>
      <c r="H176" s="237">
        <v>5.539406488184905E-3</v>
      </c>
      <c r="I176" s="237">
        <v>0</v>
      </c>
      <c r="J176" s="237">
        <v>3.9377881919003883E-2</v>
      </c>
      <c r="K176" s="237">
        <v>3.6757080529710565E-2</v>
      </c>
      <c r="L176" s="237">
        <v>1.5356054993077337E-2</v>
      </c>
      <c r="M176" s="237">
        <v>4.8261082831155912E-2</v>
      </c>
      <c r="N176" s="237">
        <v>5.3038644760292408E-2</v>
      </c>
    </row>
    <row r="177" spans="2:14" ht="14.25" x14ac:dyDescent="0.2">
      <c r="B177" s="315"/>
      <c r="C177" s="88" t="s">
        <v>2088</v>
      </c>
      <c r="D177" s="323"/>
      <c r="E177" s="241">
        <v>1.709181281065366E-2</v>
      </c>
      <c r="F177" s="237">
        <v>1.1653769828056951E-2</v>
      </c>
      <c r="G177" s="237">
        <v>8.5208334377553114E-3</v>
      </c>
      <c r="H177" s="237">
        <v>0</v>
      </c>
      <c r="I177" s="237">
        <v>0</v>
      </c>
      <c r="J177" s="237">
        <v>1.709181281065366E-2</v>
      </c>
      <c r="K177" s="237">
        <v>1.9596008093556022E-2</v>
      </c>
      <c r="L177" s="237">
        <v>8.5208334377553114E-3</v>
      </c>
      <c r="M177" s="237">
        <v>2.2842830936246138E-2</v>
      </c>
      <c r="N177" s="237">
        <v>2.2941239737568564E-2</v>
      </c>
    </row>
    <row r="178" spans="2:14" ht="14.25" x14ac:dyDescent="0.2">
      <c r="B178" s="315"/>
      <c r="C178" s="88" t="s">
        <v>2087</v>
      </c>
      <c r="D178" s="323"/>
      <c r="E178" s="241">
        <v>8.0558913183908926E-2</v>
      </c>
      <c r="F178" s="237">
        <v>6.7745807387124254E-2</v>
      </c>
      <c r="G178" s="237">
        <v>1.8993781731227705E-2</v>
      </c>
      <c r="H178" s="237">
        <v>9.3166825375195865E-4</v>
      </c>
      <c r="I178" s="237">
        <v>0</v>
      </c>
      <c r="J178" s="237">
        <v>8.0558913183908926E-2</v>
      </c>
      <c r="K178" s="237">
        <v>5.7873513134291468E-2</v>
      </c>
      <c r="L178" s="237">
        <v>1.8993781731227705E-2</v>
      </c>
      <c r="M178" s="237">
        <v>1.9303830638922253E-2</v>
      </c>
      <c r="N178" s="237">
        <v>1.3749221898606135E-2</v>
      </c>
    </row>
    <row r="179" spans="2:14" ht="14.25" x14ac:dyDescent="0.2">
      <c r="B179" s="315"/>
      <c r="C179" s="88" t="s">
        <v>2086</v>
      </c>
      <c r="D179" s="323"/>
      <c r="E179" s="241">
        <v>3.636922352680777E-2</v>
      </c>
      <c r="F179" s="237">
        <v>3.0584603422362529E-2</v>
      </c>
      <c r="G179" s="237">
        <v>8.5749554717230031E-3</v>
      </c>
      <c r="H179" s="237">
        <v>4.2061206680111645E-4</v>
      </c>
      <c r="I179" s="237">
        <v>0</v>
      </c>
      <c r="J179" s="237">
        <v>3.636922352680777E-2</v>
      </c>
      <c r="K179" s="237">
        <v>2.6127645623242015E-2</v>
      </c>
      <c r="L179" s="237">
        <v>8.5749554717230031E-3</v>
      </c>
      <c r="M179" s="237">
        <v>8.71493052330349E-3</v>
      </c>
      <c r="N179" s="237">
        <v>6.2072402020682659E-3</v>
      </c>
    </row>
    <row r="180" spans="2:14" ht="14.25" x14ac:dyDescent="0.2">
      <c r="B180" s="315"/>
      <c r="C180" s="88" t="s">
        <v>2085</v>
      </c>
      <c r="D180" s="323"/>
      <c r="E180" s="241">
        <v>8.4977909519172983E-3</v>
      </c>
      <c r="F180" s="237">
        <v>7.1461950799955242E-3</v>
      </c>
      <c r="G180" s="237">
        <v>2.0035670810236105E-3</v>
      </c>
      <c r="H180" s="237">
        <v>9.8277418897743676E-5</v>
      </c>
      <c r="I180" s="237">
        <v>0</v>
      </c>
      <c r="J180" s="237">
        <v>8.4977909519172983E-3</v>
      </c>
      <c r="K180" s="237">
        <v>6.1048119547680527E-3</v>
      </c>
      <c r="L180" s="237">
        <v>2.0035670810236105E-3</v>
      </c>
      <c r="M180" s="237">
        <v>2.0362727208879878E-3</v>
      </c>
      <c r="N180" s="237">
        <v>1.4503424739500574E-3</v>
      </c>
    </row>
    <row r="181" spans="2:14" ht="14.25" x14ac:dyDescent="0.2">
      <c r="B181" s="315"/>
      <c r="C181" s="88" t="s">
        <v>2084</v>
      </c>
      <c r="D181" s="323"/>
      <c r="E181" s="241">
        <v>4.4546562880990332E-4</v>
      </c>
      <c r="F181" s="237">
        <v>9.4029274269808085E-3</v>
      </c>
      <c r="G181" s="237">
        <v>3.6393983289141951E-2</v>
      </c>
      <c r="H181" s="237">
        <v>4.6967246406243196E-2</v>
      </c>
      <c r="I181" s="237">
        <v>5.5539650730031496E-2</v>
      </c>
      <c r="J181" s="237">
        <v>4.4546562880990332E-4</v>
      </c>
      <c r="K181" s="237">
        <v>2.0885489900202342E-3</v>
      </c>
      <c r="L181" s="237">
        <v>3.6393983289141951E-2</v>
      </c>
      <c r="M181" s="237">
        <v>5.309680769971771E-3</v>
      </c>
      <c r="N181" s="237">
        <v>6.9417058043236652E-3</v>
      </c>
    </row>
    <row r="182" spans="2:14" ht="14.25" x14ac:dyDescent="0.2">
      <c r="B182" s="315"/>
      <c r="C182" s="88" t="s">
        <v>2083</v>
      </c>
      <c r="D182" s="323"/>
      <c r="E182" s="241">
        <v>4.4546562880990332E-4</v>
      </c>
      <c r="F182" s="237">
        <v>9.4029274269808085E-3</v>
      </c>
      <c r="G182" s="237">
        <v>3.6393983289141951E-2</v>
      </c>
      <c r="H182" s="237">
        <v>4.6967246406243196E-2</v>
      </c>
      <c r="I182" s="237">
        <v>5.5539650730031496E-2</v>
      </c>
      <c r="J182" s="237">
        <v>4.4546562880990332E-4</v>
      </c>
      <c r="K182" s="237">
        <v>2.0885489900202342E-3</v>
      </c>
      <c r="L182" s="237">
        <v>3.6393983289141951E-2</v>
      </c>
      <c r="M182" s="237">
        <v>5.309680769971771E-3</v>
      </c>
      <c r="N182" s="237">
        <v>6.9417058043236652E-3</v>
      </c>
    </row>
    <row r="183" spans="2:14" ht="14.25" x14ac:dyDescent="0.2">
      <c r="B183" s="315"/>
      <c r="C183" s="88" t="s">
        <v>1809</v>
      </c>
      <c r="D183" s="323"/>
      <c r="E183" s="241">
        <v>8.9093125761980664E-4</v>
      </c>
      <c r="F183" s="237">
        <v>1.8805854853961617E-2</v>
      </c>
      <c r="G183" s="237">
        <v>7.2787966578283902E-2</v>
      </c>
      <c r="H183" s="237">
        <v>9.3934492812486392E-2</v>
      </c>
      <c r="I183" s="237">
        <v>0.11107930146006299</v>
      </c>
      <c r="J183" s="237">
        <v>8.9093125761980664E-4</v>
      </c>
      <c r="K183" s="237">
        <v>4.1770979800404683E-3</v>
      </c>
      <c r="L183" s="237">
        <v>7.2787966578283902E-2</v>
      </c>
      <c r="M183" s="237">
        <v>1.0619361539943542E-2</v>
      </c>
      <c r="N183" s="237">
        <v>1.388341160864733E-2</v>
      </c>
    </row>
    <row r="184" spans="2:14" ht="14.25" x14ac:dyDescent="0.2">
      <c r="B184" s="315"/>
      <c r="C184" s="88" t="s">
        <v>2082</v>
      </c>
      <c r="D184" s="323"/>
      <c r="E184" s="241">
        <v>1.3324692346101709E-3</v>
      </c>
      <c r="F184" s="237">
        <v>2.8256502722172668E-3</v>
      </c>
      <c r="G184" s="237">
        <v>7.8568810088912727E-3</v>
      </c>
      <c r="H184" s="237">
        <v>1.1683946633079756E-2</v>
      </c>
      <c r="I184" s="237">
        <v>1.2058097154644225E-2</v>
      </c>
      <c r="J184" s="237">
        <v>1.3324692346101709E-3</v>
      </c>
      <c r="K184" s="237">
        <v>2.4516759020202878E-3</v>
      </c>
      <c r="L184" s="237">
        <v>7.8568810088912727E-3</v>
      </c>
      <c r="M184" s="237">
        <v>3.7509590566251233E-3</v>
      </c>
      <c r="N184" s="237">
        <v>4.2278003223860669E-3</v>
      </c>
    </row>
    <row r="185" spans="2:14" ht="14.25" x14ac:dyDescent="0.2">
      <c r="B185" s="315"/>
      <c r="C185" s="88" t="s">
        <v>2081</v>
      </c>
      <c r="D185" s="323"/>
      <c r="E185" s="241">
        <v>2.9518100866968865E-5</v>
      </c>
      <c r="F185" s="237">
        <v>6.2596439440111519E-5</v>
      </c>
      <c r="G185" s="237">
        <v>1.7405295379151894E-4</v>
      </c>
      <c r="H185" s="237">
        <v>2.588336798188293E-4</v>
      </c>
      <c r="I185" s="237">
        <v>2.6712221102698143E-4</v>
      </c>
      <c r="J185" s="237">
        <v>2.9518100866968865E-5</v>
      </c>
      <c r="K185" s="237">
        <v>5.4311810501293903E-5</v>
      </c>
      <c r="L185" s="237">
        <v>1.7405295379151894E-4</v>
      </c>
      <c r="M185" s="237">
        <v>8.3094742381593158E-5</v>
      </c>
      <c r="N185" s="237">
        <v>9.3658174703077542E-5</v>
      </c>
    </row>
    <row r="186" spans="2:14" ht="14.25" x14ac:dyDescent="0.2">
      <c r="B186" s="315"/>
      <c r="C186" s="88" t="s">
        <v>2080</v>
      </c>
      <c r="D186" s="323"/>
      <c r="E186" s="241">
        <v>1.3392292035039116E-8</v>
      </c>
      <c r="F186" s="237">
        <v>2.8399855434930553E-8</v>
      </c>
      <c r="G186" s="237">
        <v>7.8967410445621651E-8</v>
      </c>
      <c r="H186" s="237">
        <v>1.1743222385002729E-7</v>
      </c>
      <c r="I186" s="237">
        <v>1.2119271071133896E-7</v>
      </c>
      <c r="J186" s="237">
        <v>1.3392292035039116E-8</v>
      </c>
      <c r="K186" s="237">
        <v>2.4641139023918606E-8</v>
      </c>
      <c r="L186" s="237">
        <v>7.8967410445621651E-8</v>
      </c>
      <c r="M186" s="237">
        <v>3.7699886641281435E-8</v>
      </c>
      <c r="N186" s="237">
        <v>4.249249071764988E-8</v>
      </c>
    </row>
    <row r="187" spans="2:14" ht="14.25" x14ac:dyDescent="0.2">
      <c r="B187" s="315"/>
      <c r="C187" s="88" t="s">
        <v>2079</v>
      </c>
      <c r="D187" s="323"/>
      <c r="E187" s="241">
        <v>5.1248816715775808E-4</v>
      </c>
      <c r="F187" s="237">
        <v>1.0867885662374105E-3</v>
      </c>
      <c r="G187" s="237">
        <v>3.0218773111120281E-3</v>
      </c>
      <c r="H187" s="237">
        <v>4.4938256281075988E-3</v>
      </c>
      <c r="I187" s="237">
        <v>4.6377296748631638E-3</v>
      </c>
      <c r="J187" s="237">
        <v>5.1248816715775808E-4</v>
      </c>
      <c r="K187" s="237">
        <v>9.4295227000780295E-4</v>
      </c>
      <c r="L187" s="237">
        <v>3.0218773111120281E-3</v>
      </c>
      <c r="M187" s="237">
        <v>1.4426765602404321E-3</v>
      </c>
      <c r="N187" s="237">
        <v>1.6260770470715642E-3</v>
      </c>
    </row>
    <row r="188" spans="2:14" ht="14.25" x14ac:dyDescent="0.2">
      <c r="B188" s="315"/>
      <c r="C188" s="88" t="s">
        <v>1806</v>
      </c>
      <c r="D188" s="323"/>
      <c r="E188" s="241">
        <v>0</v>
      </c>
      <c r="F188" s="237">
        <v>5.3274376356831786E-4</v>
      </c>
      <c r="G188" s="237">
        <v>1.6375036965380358E-2</v>
      </c>
      <c r="H188" s="237">
        <v>5.563614209663615E-2</v>
      </c>
      <c r="I188" s="237">
        <v>7.2880454787125265E-2</v>
      </c>
      <c r="J188" s="237">
        <v>0</v>
      </c>
      <c r="K188" s="237">
        <v>0</v>
      </c>
      <c r="L188" s="237">
        <v>1.6375036965380358E-2</v>
      </c>
      <c r="M188" s="237">
        <v>3.3506169323426678E-3</v>
      </c>
      <c r="N188" s="237">
        <v>5.3776933280751437E-3</v>
      </c>
    </row>
    <row r="189" spans="2:14" ht="14.25" x14ac:dyDescent="0.2">
      <c r="B189" s="315"/>
      <c r="C189" s="88" t="s">
        <v>2078</v>
      </c>
      <c r="D189" s="323"/>
      <c r="E189" s="241">
        <v>2.0858268403320751E-2</v>
      </c>
      <c r="F189" s="237">
        <v>4.4232294645862598E-2</v>
      </c>
      <c r="G189" s="237">
        <v>0.12299040656225953</v>
      </c>
      <c r="H189" s="237">
        <v>0.18289870306397923</v>
      </c>
      <c r="I189" s="237">
        <v>0.18875559776693074</v>
      </c>
      <c r="J189" s="237">
        <v>2.0858268403320751E-2</v>
      </c>
      <c r="K189" s="237">
        <v>3.8378157389317574E-2</v>
      </c>
      <c r="L189" s="237">
        <v>0.12299040656225953</v>
      </c>
      <c r="M189" s="237">
        <v>5.8716936001785583E-2</v>
      </c>
      <c r="N189" s="237">
        <v>6.6181335815812647E-2</v>
      </c>
    </row>
    <row r="190" spans="2:14" ht="14.25" x14ac:dyDescent="0.2">
      <c r="B190" s="315"/>
      <c r="C190" s="88" t="s">
        <v>2077</v>
      </c>
      <c r="D190" s="323"/>
      <c r="E190" s="241">
        <v>1.8102608153717089E-3</v>
      </c>
      <c r="F190" s="237">
        <v>3.8388608403674106E-3</v>
      </c>
      <c r="G190" s="237">
        <v>1.0674170518912665E-2</v>
      </c>
      <c r="H190" s="237">
        <v>1.5873530292011925E-2</v>
      </c>
      <c r="I190" s="237">
        <v>1.6381842236968161E-2</v>
      </c>
      <c r="J190" s="237">
        <v>1.8102608153717089E-3</v>
      </c>
      <c r="K190" s="237">
        <v>3.3307882104436385E-3</v>
      </c>
      <c r="L190" s="237">
        <v>1.0674170518912665E-2</v>
      </c>
      <c r="M190" s="237">
        <v>5.0959632116824418E-3</v>
      </c>
      <c r="N190" s="237">
        <v>5.74378834425432E-3</v>
      </c>
    </row>
    <row r="191" spans="2:14" ht="14.25" x14ac:dyDescent="0.2">
      <c r="B191" s="315"/>
      <c r="C191" s="88" t="s">
        <v>2076</v>
      </c>
      <c r="D191" s="323"/>
      <c r="E191" s="241">
        <v>4.4825897473864531E-6</v>
      </c>
      <c r="F191" s="237">
        <v>9.5058336890206043E-6</v>
      </c>
      <c r="G191" s="237">
        <v>2.6431510268374132E-5</v>
      </c>
      <c r="H191" s="237">
        <v>3.9306227885836699E-5</v>
      </c>
      <c r="I191" s="237">
        <v>4.056491607793958E-5</v>
      </c>
      <c r="J191" s="237">
        <v>4.4825897473864531E-6</v>
      </c>
      <c r="K191" s="237">
        <v>8.2477380916984431E-6</v>
      </c>
      <c r="L191" s="237">
        <v>2.6431510268374132E-5</v>
      </c>
      <c r="M191" s="237">
        <v>1.2618685800286617E-5</v>
      </c>
      <c r="N191" s="237">
        <v>1.4222838236613696E-5</v>
      </c>
    </row>
    <row r="192" spans="2:14" ht="14.25" x14ac:dyDescent="0.2">
      <c r="B192" s="315"/>
      <c r="C192" s="88" t="s">
        <v>2075</v>
      </c>
      <c r="D192" s="323"/>
      <c r="E192" s="241">
        <v>1.1712190681155082E-4</v>
      </c>
      <c r="F192" s="237">
        <v>1.3333721855508768E-4</v>
      </c>
      <c r="G192" s="237">
        <v>2.4529465085070028E-4</v>
      </c>
      <c r="H192" s="237">
        <v>2.500742444344895E-4</v>
      </c>
      <c r="I192" s="237">
        <v>2.4693984858973375E-4</v>
      </c>
      <c r="J192" s="237">
        <v>1.1712190681155082E-4</v>
      </c>
      <c r="K192" s="237">
        <v>1.1714876641153708E-4</v>
      </c>
      <c r="L192" s="237">
        <v>2.4529465085070028E-4</v>
      </c>
      <c r="M192" s="237">
        <v>1.1120539172157609E-4</v>
      </c>
      <c r="N192" s="237">
        <v>1.1704280422528422E-4</v>
      </c>
    </row>
    <row r="193" spans="2:14" ht="14.25" x14ac:dyDescent="0.2">
      <c r="B193" s="315"/>
      <c r="C193" s="88" t="s">
        <v>1801</v>
      </c>
      <c r="D193" s="323"/>
      <c r="E193" s="241">
        <v>7.6588827409421981E-4</v>
      </c>
      <c r="F193" s="237">
        <v>8.7902720988772439E-4</v>
      </c>
      <c r="G193" s="237">
        <v>0</v>
      </c>
      <c r="H193" s="237">
        <v>0</v>
      </c>
      <c r="I193" s="237">
        <v>0</v>
      </c>
      <c r="J193" s="237">
        <v>7.6588827409421981E-4</v>
      </c>
      <c r="K193" s="237">
        <v>7.8191981892383148E-4</v>
      </c>
      <c r="L193" s="237">
        <v>0</v>
      </c>
      <c r="M193" s="237">
        <v>6.7012338646853359E-5</v>
      </c>
      <c r="N193" s="237">
        <v>2.2944824866453947E-4</v>
      </c>
    </row>
    <row r="194" spans="2:14" ht="14.25" x14ac:dyDescent="0.2">
      <c r="B194" s="315"/>
      <c r="C194" s="88" t="s">
        <v>1800</v>
      </c>
      <c r="D194" s="323"/>
      <c r="E194" s="241">
        <v>0</v>
      </c>
      <c r="F194" s="237">
        <v>0</v>
      </c>
      <c r="G194" s="237">
        <v>0</v>
      </c>
      <c r="H194" s="237">
        <v>1.2075893180928067E-3</v>
      </c>
      <c r="I194" s="237">
        <v>3.2134239324129311E-3</v>
      </c>
      <c r="J194" s="237">
        <v>0</v>
      </c>
      <c r="K194" s="237">
        <v>0</v>
      </c>
      <c r="L194" s="237">
        <v>0</v>
      </c>
      <c r="M194" s="237">
        <v>0</v>
      </c>
      <c r="N194" s="237">
        <v>0</v>
      </c>
    </row>
    <row r="195" spans="2:14" ht="14.25" x14ac:dyDescent="0.2">
      <c r="B195" s="315"/>
      <c r="C195" s="88" t="s">
        <v>1799</v>
      </c>
      <c r="D195" s="323"/>
      <c r="E195" s="241">
        <v>2.5790115352152302E-4</v>
      </c>
      <c r="F195" s="237">
        <v>0</v>
      </c>
      <c r="G195" s="237">
        <v>0</v>
      </c>
      <c r="H195" s="237">
        <v>0</v>
      </c>
      <c r="I195" s="237">
        <v>0</v>
      </c>
      <c r="J195" s="237">
        <v>2.5790115352152302E-4</v>
      </c>
      <c r="K195" s="237">
        <v>1.7833259028087386E-4</v>
      </c>
      <c r="L195" s="237">
        <v>0</v>
      </c>
      <c r="M195" s="237">
        <v>1.3402467729370672E-4</v>
      </c>
      <c r="N195" s="237">
        <v>1.2547951098842002E-4</v>
      </c>
    </row>
    <row r="196" spans="2:14" ht="14.25" x14ac:dyDescent="0.2">
      <c r="B196" s="315"/>
      <c r="C196" s="88" t="s">
        <v>2074</v>
      </c>
      <c r="D196" s="323"/>
      <c r="E196" s="241">
        <v>1.3584920122632672E-2</v>
      </c>
      <c r="F196" s="237">
        <v>1.3361030223979995E-2</v>
      </c>
      <c r="G196" s="237">
        <v>1.5295465741798058E-2</v>
      </c>
      <c r="H196" s="237">
        <v>7.7588394527568667E-3</v>
      </c>
      <c r="I196" s="237">
        <v>0</v>
      </c>
      <c r="J196" s="237">
        <v>1.3584920122632672E-2</v>
      </c>
      <c r="K196" s="237">
        <v>1.227727017314576E-2</v>
      </c>
      <c r="L196" s="237">
        <v>1.5295465741798058E-2</v>
      </c>
      <c r="M196" s="237">
        <v>7.4161274026461202E-3</v>
      </c>
      <c r="N196" s="237">
        <v>6.3041744465487165E-3</v>
      </c>
    </row>
    <row r="197" spans="2:14" ht="14.25" x14ac:dyDescent="0.2">
      <c r="B197" s="315"/>
      <c r="C197" s="88" t="s">
        <v>2073</v>
      </c>
      <c r="D197" s="323"/>
      <c r="E197" s="241">
        <v>9.6360511839731872E-4</v>
      </c>
      <c r="F197" s="237">
        <v>9.477241672874371E-4</v>
      </c>
      <c r="G197" s="237">
        <v>1.084937485389584E-3</v>
      </c>
      <c r="H197" s="237">
        <v>5.50349751195348E-4</v>
      </c>
      <c r="I197" s="237">
        <v>0</v>
      </c>
      <c r="J197" s="237">
        <v>9.6360511839731872E-4</v>
      </c>
      <c r="K197" s="237">
        <v>8.708509341236615E-4</v>
      </c>
      <c r="L197" s="237">
        <v>1.084937485389584E-3</v>
      </c>
      <c r="M197" s="237">
        <v>5.260405110495064E-4</v>
      </c>
      <c r="N197" s="237">
        <v>4.4716749963390152E-4</v>
      </c>
    </row>
    <row r="198" spans="2:14" ht="14.25" x14ac:dyDescent="0.2">
      <c r="B198" s="315"/>
      <c r="C198" s="88" t="s">
        <v>2072</v>
      </c>
      <c r="D198" s="323"/>
      <c r="E198" s="241">
        <v>9.5680471614278603E-4</v>
      </c>
      <c r="F198" s="237">
        <v>9.4103584087566381E-4</v>
      </c>
      <c r="G198" s="237">
        <v>1.0772808102839748E-3</v>
      </c>
      <c r="H198" s="237">
        <v>5.464657953950352E-4</v>
      </c>
      <c r="I198" s="237">
        <v>0</v>
      </c>
      <c r="J198" s="237">
        <v>9.5680471614278603E-4</v>
      </c>
      <c r="K198" s="237">
        <v>8.6470512133924389E-4</v>
      </c>
      <c r="L198" s="237">
        <v>1.0772808102839748E-3</v>
      </c>
      <c r="M198" s="237">
        <v>5.2232811163503842E-4</v>
      </c>
      <c r="N198" s="237">
        <v>4.440117267819247E-4</v>
      </c>
    </row>
    <row r="199" spans="2:14" ht="14.25" x14ac:dyDescent="0.2">
      <c r="B199" s="315"/>
      <c r="C199" s="88" t="s">
        <v>2071</v>
      </c>
      <c r="D199" s="323"/>
      <c r="E199" s="241">
        <v>4.8688611710275406E-3</v>
      </c>
      <c r="F199" s="237">
        <v>4.4017953464832258E-3</v>
      </c>
      <c r="G199" s="237">
        <v>0</v>
      </c>
      <c r="H199" s="237">
        <v>0</v>
      </c>
      <c r="I199" s="237">
        <v>0</v>
      </c>
      <c r="J199" s="237">
        <v>4.8688611710275406E-3</v>
      </c>
      <c r="K199" s="237">
        <v>4.2937000583010395E-3</v>
      </c>
      <c r="L199" s="237">
        <v>0</v>
      </c>
      <c r="M199" s="237">
        <v>2.9108484599726925E-3</v>
      </c>
      <c r="N199" s="237">
        <v>2.5812927974760693E-3</v>
      </c>
    </row>
    <row r="200" spans="2:14" ht="14.25" x14ac:dyDescent="0.2">
      <c r="B200" s="315"/>
      <c r="C200" s="88" t="s">
        <v>2070</v>
      </c>
      <c r="D200" s="323"/>
      <c r="E200" s="241">
        <v>6.3224456515599261E-3</v>
      </c>
      <c r="F200" s="237">
        <v>7.197776578220543E-3</v>
      </c>
      <c r="G200" s="237">
        <v>1.3241434850589122E-2</v>
      </c>
      <c r="H200" s="237">
        <v>1.3499445683000464E-2</v>
      </c>
      <c r="I200" s="237">
        <v>1.333024550586512E-2</v>
      </c>
      <c r="J200" s="237">
        <v>6.3224456515599261E-3</v>
      </c>
      <c r="K200" s="237">
        <v>6.3238955798078419E-3</v>
      </c>
      <c r="L200" s="237">
        <v>1.3241434850589122E-2</v>
      </c>
      <c r="M200" s="237">
        <v>6.0030618050931246E-3</v>
      </c>
      <c r="N200" s="237">
        <v>6.3181755554166568E-3</v>
      </c>
    </row>
    <row r="201" spans="2:14" ht="14.25" x14ac:dyDescent="0.2">
      <c r="B201" s="315"/>
      <c r="C201" s="88" t="s">
        <v>2069</v>
      </c>
      <c r="D201" s="323"/>
      <c r="E201" s="241">
        <v>7.5528614264371865E-4</v>
      </c>
      <c r="F201" s="237">
        <v>8.5985411452832179E-4</v>
      </c>
      <c r="G201" s="237">
        <v>1.5818360176654133E-3</v>
      </c>
      <c r="H201" s="237">
        <v>1.6126582685967721E-3</v>
      </c>
      <c r="I201" s="237">
        <v>1.5924454338543084E-3</v>
      </c>
      <c r="J201" s="237">
        <v>7.5528614264371865E-4</v>
      </c>
      <c r="K201" s="237">
        <v>7.554593526282455E-4</v>
      </c>
      <c r="L201" s="237">
        <v>1.5818360176654133E-3</v>
      </c>
      <c r="M201" s="237">
        <v>7.1713220558913804E-4</v>
      </c>
      <c r="N201" s="237">
        <v>7.5477603237587138E-4</v>
      </c>
    </row>
    <row r="202" spans="2:14" thickBot="1" x14ac:dyDescent="0.25">
      <c r="B202" s="316"/>
      <c r="C202" s="87" t="s">
        <v>2068</v>
      </c>
      <c r="D202" s="324"/>
      <c r="E202" s="243">
        <v>4.5456057549727237E-2</v>
      </c>
      <c r="F202" s="239">
        <v>5.17493647871764E-2</v>
      </c>
      <c r="G202" s="239">
        <v>9.5201043675375269E-2</v>
      </c>
      <c r="H202" s="239">
        <v>9.7056046611406738E-2</v>
      </c>
      <c r="I202" s="239">
        <v>9.5839559604137536E-2</v>
      </c>
      <c r="J202" s="239">
        <v>4.5456057549727237E-2</v>
      </c>
      <c r="K202" s="239">
        <v>4.5466482000250427E-2</v>
      </c>
      <c r="L202" s="239">
        <v>9.5201043675375269E-2</v>
      </c>
      <c r="M202" s="239">
        <v>4.3159805228148766E-2</v>
      </c>
      <c r="N202" s="239">
        <v>4.5425357129869393E-2</v>
      </c>
    </row>
    <row r="203" spans="2:14" ht="14.25" x14ac:dyDescent="0.2">
      <c r="B203" s="317" t="s">
        <v>2067</v>
      </c>
      <c r="C203" s="90" t="s">
        <v>2066</v>
      </c>
      <c r="D203" s="322" t="s">
        <v>2065</v>
      </c>
      <c r="E203" s="236">
        <v>2.1980542441560425E-4</v>
      </c>
      <c r="F203" s="242">
        <v>4.0996375920368646E-3</v>
      </c>
      <c r="G203" s="242">
        <v>6.422985958707092E-2</v>
      </c>
      <c r="H203" s="242">
        <v>0.24037166793602435</v>
      </c>
      <c r="I203" s="242">
        <v>0.29628774974197175</v>
      </c>
      <c r="J203" s="242">
        <v>2.1980542441560425E-4</v>
      </c>
      <c r="K203" s="242">
        <v>1.7280026083058241E-3</v>
      </c>
      <c r="L203" s="242">
        <v>5.3959791441589551E-3</v>
      </c>
      <c r="M203" s="242">
        <v>7.9789495162469609E-3</v>
      </c>
      <c r="N203" s="242">
        <v>1.1360347809700713E-2</v>
      </c>
    </row>
    <row r="204" spans="2:14" ht="14.25" x14ac:dyDescent="0.2">
      <c r="B204" s="315"/>
      <c r="C204" s="89" t="s">
        <v>2064</v>
      </c>
      <c r="D204" s="323"/>
      <c r="E204" s="241">
        <v>0</v>
      </c>
      <c r="F204" s="237">
        <v>4.0996375920368641E-4</v>
      </c>
      <c r="G204" s="237">
        <v>1.2837449129610295E-2</v>
      </c>
      <c r="H204" s="237">
        <v>2.4067022086824066E-2</v>
      </c>
      <c r="I204" s="237">
        <v>2.1921911842447534E-2</v>
      </c>
      <c r="J204" s="237">
        <v>0</v>
      </c>
      <c r="K204" s="237">
        <v>0</v>
      </c>
      <c r="L204" s="237">
        <v>0</v>
      </c>
      <c r="M204" s="237">
        <v>0</v>
      </c>
      <c r="N204" s="237">
        <v>0</v>
      </c>
    </row>
    <row r="205" spans="2:14" ht="14.25" x14ac:dyDescent="0.2">
      <c r="B205" s="315"/>
      <c r="C205" s="89" t="s">
        <v>2063</v>
      </c>
      <c r="D205" s="323"/>
      <c r="E205" s="241">
        <v>4.7783787916435709E-5</v>
      </c>
      <c r="F205" s="237">
        <v>0</v>
      </c>
      <c r="G205" s="237">
        <v>0</v>
      </c>
      <c r="H205" s="237">
        <v>0</v>
      </c>
      <c r="I205" s="237">
        <v>0</v>
      </c>
      <c r="J205" s="237">
        <v>4.7783787916435709E-5</v>
      </c>
      <c r="K205" s="237">
        <v>5.4040836288054778E-3</v>
      </c>
      <c r="L205" s="237">
        <v>9.0657146883366992E-3</v>
      </c>
      <c r="M205" s="237">
        <v>7.5538589719610274E-3</v>
      </c>
      <c r="N205" s="237">
        <v>6.1580084395000904E-3</v>
      </c>
    </row>
    <row r="206" spans="2:14" ht="14.25" x14ac:dyDescent="0.2">
      <c r="B206" s="315"/>
      <c r="C206" s="88" t="s">
        <v>2062</v>
      </c>
      <c r="D206" s="323"/>
      <c r="E206" s="241">
        <v>1.6829450104168656E-2</v>
      </c>
      <c r="F206" s="237">
        <v>2.0055427100244341E-2</v>
      </c>
      <c r="G206" s="237">
        <v>1.786589393390578E-2</v>
      </c>
      <c r="H206" s="237">
        <v>1.2219345011424219E-2</v>
      </c>
      <c r="I206" s="237">
        <v>9.987581079606957E-3</v>
      </c>
      <c r="J206" s="237">
        <v>1.6829450104168656E-2</v>
      </c>
      <c r="K206" s="237">
        <v>1.9937237641113423E-2</v>
      </c>
      <c r="L206" s="237">
        <v>1.9681525670534081E-2</v>
      </c>
      <c r="M206" s="237">
        <v>1.7050381731308767E-2</v>
      </c>
      <c r="N206" s="237">
        <v>1.6020917038502693E-2</v>
      </c>
    </row>
    <row r="207" spans="2:14" ht="14.25" x14ac:dyDescent="0.2">
      <c r="B207" s="315"/>
      <c r="C207" s="88" t="s">
        <v>1830</v>
      </c>
      <c r="D207" s="323"/>
      <c r="E207" s="241">
        <v>0</v>
      </c>
      <c r="F207" s="237">
        <v>0</v>
      </c>
      <c r="G207" s="237">
        <v>3.9524428440542896E-3</v>
      </c>
      <c r="H207" s="237">
        <v>1.5399847677075399E-2</v>
      </c>
      <c r="I207" s="237">
        <v>2.3914812919033673E-2</v>
      </c>
      <c r="J207" s="237">
        <v>0</v>
      </c>
      <c r="K207" s="237">
        <v>0</v>
      </c>
      <c r="L207" s="237">
        <v>0</v>
      </c>
      <c r="M207" s="237">
        <v>0</v>
      </c>
      <c r="N207" s="237">
        <v>0</v>
      </c>
    </row>
    <row r="208" spans="2:14" ht="14.25" x14ac:dyDescent="0.2">
      <c r="B208" s="315"/>
      <c r="C208" s="88" t="s">
        <v>2061</v>
      </c>
      <c r="D208" s="323"/>
      <c r="E208" s="241">
        <v>0.15606987789351173</v>
      </c>
      <c r="F208" s="237">
        <v>0.14928548281918372</v>
      </c>
      <c r="G208" s="237">
        <v>9.0806901145695992E-2</v>
      </c>
      <c r="H208" s="237">
        <v>2.0242086589933359E-2</v>
      </c>
      <c r="I208" s="237">
        <v>0</v>
      </c>
      <c r="J208" s="237">
        <v>0.15606987789351173</v>
      </c>
      <c r="K208" s="237">
        <v>0.15692515963809325</v>
      </c>
      <c r="L208" s="237">
        <v>0.17393654629714644</v>
      </c>
      <c r="M208" s="237">
        <v>0.17956005577253056</v>
      </c>
      <c r="N208" s="237">
        <v>0.17572820145763401</v>
      </c>
    </row>
    <row r="209" spans="2:14" ht="14.25" x14ac:dyDescent="0.2">
      <c r="B209" s="315"/>
      <c r="C209" s="88" t="s">
        <v>2060</v>
      </c>
      <c r="D209" s="323"/>
      <c r="E209" s="241">
        <v>1.1169078061018824E-2</v>
      </c>
      <c r="F209" s="237">
        <v>1.0683555555300817E-2</v>
      </c>
      <c r="G209" s="237">
        <v>6.4985593701016317E-3</v>
      </c>
      <c r="H209" s="237">
        <v>1.4486167881487594E-3</v>
      </c>
      <c r="I209" s="237">
        <v>0</v>
      </c>
      <c r="J209" s="237">
        <v>1.1169078061018824E-2</v>
      </c>
      <c r="K209" s="237">
        <v>1.1230285955189878E-2</v>
      </c>
      <c r="L209" s="237">
        <v>1.24476990017406E-2</v>
      </c>
      <c r="M209" s="237">
        <v>1.2850143196323107E-2</v>
      </c>
      <c r="N209" s="237">
        <v>1.2575918082936824E-2</v>
      </c>
    </row>
    <row r="210" spans="2:14" ht="14.25" x14ac:dyDescent="0.2">
      <c r="B210" s="315"/>
      <c r="C210" s="88" t="s">
        <v>2059</v>
      </c>
      <c r="D210" s="323"/>
      <c r="E210" s="241">
        <v>0.27447591793051668</v>
      </c>
      <c r="F210" s="237">
        <v>0.26254438385896428</v>
      </c>
      <c r="G210" s="237">
        <v>0.15969966711575653</v>
      </c>
      <c r="H210" s="237">
        <v>3.5599216021632692E-2</v>
      </c>
      <c r="I210" s="237">
        <v>0</v>
      </c>
      <c r="J210" s="237">
        <v>0.27447591793051668</v>
      </c>
      <c r="K210" s="237">
        <v>0.27598007904797078</v>
      </c>
      <c r="L210" s="237">
        <v>0.30589754955243559</v>
      </c>
      <c r="M210" s="237">
        <v>0.31578746518561229</v>
      </c>
      <c r="N210" s="237">
        <v>0.30904848553974579</v>
      </c>
    </row>
    <row r="211" spans="2:14" ht="14.25" x14ac:dyDescent="0.2">
      <c r="B211" s="315"/>
      <c r="C211" s="88" t="s">
        <v>2058</v>
      </c>
      <c r="D211" s="323"/>
      <c r="E211" s="241">
        <v>0.23111908700870074</v>
      </c>
      <c r="F211" s="237">
        <v>0.22107228479005042</v>
      </c>
      <c r="G211" s="237">
        <v>0.13447314991303069</v>
      </c>
      <c r="H211" s="237">
        <v>2.9975884103712457E-2</v>
      </c>
      <c r="I211" s="237">
        <v>0</v>
      </c>
      <c r="J211" s="237">
        <v>0.23111908700870074</v>
      </c>
      <c r="K211" s="237">
        <v>0.23238564746617585</v>
      </c>
      <c r="L211" s="237">
        <v>0.25757728730378099</v>
      </c>
      <c r="M211" s="237">
        <v>0.26590496970654648</v>
      </c>
      <c r="N211" s="237">
        <v>0.26023049438329732</v>
      </c>
    </row>
    <row r="212" spans="2:14" ht="14.25" x14ac:dyDescent="0.2">
      <c r="B212" s="315"/>
      <c r="C212" s="88" t="s">
        <v>2057</v>
      </c>
      <c r="D212" s="323"/>
      <c r="E212" s="241">
        <v>2.7810164567365582E-3</v>
      </c>
      <c r="F212" s="237">
        <v>2.4597825552221185E-3</v>
      </c>
      <c r="G212" s="237">
        <v>1.5980227132294973E-3</v>
      </c>
      <c r="H212" s="237">
        <v>0</v>
      </c>
      <c r="I212" s="237">
        <v>0</v>
      </c>
      <c r="J212" s="237">
        <v>2.7810164567365582E-3</v>
      </c>
      <c r="K212" s="237">
        <v>2.1322900110037905E-2</v>
      </c>
      <c r="L212" s="237">
        <v>3.2029451829583354E-2</v>
      </c>
      <c r="M212" s="237">
        <v>3.7663022223733654E-2</v>
      </c>
      <c r="N212" s="237">
        <v>4.5687038569996029E-2</v>
      </c>
    </row>
    <row r="213" spans="2:14" ht="14.25" x14ac:dyDescent="0.2">
      <c r="B213" s="315"/>
      <c r="C213" s="88" t="s">
        <v>2056</v>
      </c>
      <c r="D213" s="323"/>
      <c r="E213" s="241">
        <v>9.6888270838745516E-2</v>
      </c>
      <c r="F213" s="237">
        <v>8.3268228402059608E-2</v>
      </c>
      <c r="G213" s="237">
        <v>3.5408140217761556E-2</v>
      </c>
      <c r="H213" s="237">
        <v>9.195174221452439E-4</v>
      </c>
      <c r="I213" s="237">
        <v>0</v>
      </c>
      <c r="J213" s="237">
        <v>9.6888270838745516E-2</v>
      </c>
      <c r="K213" s="237">
        <v>8.3691090908166801E-2</v>
      </c>
      <c r="L213" s="237">
        <v>4.9284976770154039E-2</v>
      </c>
      <c r="M213" s="237">
        <v>3.1982491395166783E-2</v>
      </c>
      <c r="N213" s="237">
        <v>2.2520104144588323E-2</v>
      </c>
    </row>
    <row r="214" spans="2:14" ht="14.25" x14ac:dyDescent="0.2">
      <c r="B214" s="315"/>
      <c r="C214" s="88" t="s">
        <v>2055</v>
      </c>
      <c r="D214" s="323"/>
      <c r="E214" s="241">
        <v>0.20998877191818785</v>
      </c>
      <c r="F214" s="237">
        <v>0.18046965716885596</v>
      </c>
      <c r="G214" s="237">
        <v>7.6741093796684548E-2</v>
      </c>
      <c r="H214" s="237">
        <v>1.9928968962096686E-3</v>
      </c>
      <c r="I214" s="237">
        <v>0</v>
      </c>
      <c r="J214" s="237">
        <v>0.20998877191818785</v>
      </c>
      <c r="K214" s="237">
        <v>0.1813861393970865</v>
      </c>
      <c r="L214" s="237">
        <v>0.1068167659138612</v>
      </c>
      <c r="M214" s="237">
        <v>6.931658530817103E-2</v>
      </c>
      <c r="N214" s="237">
        <v>4.8808477763653976E-2</v>
      </c>
    </row>
    <row r="215" spans="2:14" ht="14.25" x14ac:dyDescent="0.2">
      <c r="B215" s="315"/>
      <c r="C215" s="89" t="s">
        <v>2054</v>
      </c>
      <c r="D215" s="323"/>
      <c r="E215" s="241">
        <v>1.8396755654313575E-5</v>
      </c>
      <c r="F215" s="237">
        <v>9.01920138195768E-3</v>
      </c>
      <c r="G215" s="237">
        <v>5.4135142181541085E-2</v>
      </c>
      <c r="H215" s="237">
        <v>9.6741341509891568E-2</v>
      </c>
      <c r="I215" s="237">
        <v>0.11313897045391723</v>
      </c>
      <c r="J215" s="237">
        <v>1.8396755654313575E-5</v>
      </c>
      <c r="K215" s="237">
        <v>1.4345679930831937E-3</v>
      </c>
      <c r="L215" s="237">
        <v>3.0743571993661601E-3</v>
      </c>
      <c r="M215" s="237">
        <v>5.1225528539120919E-3</v>
      </c>
      <c r="N215" s="237">
        <v>7.881492516426258E-3</v>
      </c>
    </row>
    <row r="216" spans="2:14" ht="14.25" x14ac:dyDescent="0.2">
      <c r="B216" s="315"/>
      <c r="C216" s="89" t="s">
        <v>2053</v>
      </c>
      <c r="D216" s="323"/>
      <c r="E216" s="241">
        <v>1.5051895887191417E-5</v>
      </c>
      <c r="F216" s="237">
        <v>7.3793489861897774E-3</v>
      </c>
      <c r="G216" s="237">
        <v>4.4292403468641071E-2</v>
      </c>
      <c r="H216" s="237">
        <v>7.915203244288832E-2</v>
      </c>
      <c r="I216" s="237">
        <v>9.2568278671304072E-2</v>
      </c>
      <c r="J216" s="237">
        <v>1.5051895887191417E-5</v>
      </c>
      <c r="K216" s="237">
        <v>1.1737378307746541E-3</v>
      </c>
      <c r="L216" s="237">
        <v>2.51538398152538E-3</v>
      </c>
      <c r="M216" s="237">
        <v>4.1911809713926973E-3</v>
      </c>
      <c r="N216" s="237">
        <v>6.4484959751645258E-3</v>
      </c>
    </row>
    <row r="217" spans="2:14" ht="14.25" x14ac:dyDescent="0.2">
      <c r="B217" s="315"/>
      <c r="C217" s="89" t="s">
        <v>1809</v>
      </c>
      <c r="D217" s="323"/>
      <c r="E217" s="241">
        <v>3.3448651541504995E-5</v>
      </c>
      <c r="F217" s="237">
        <v>1.6398550368147458E-2</v>
      </c>
      <c r="G217" s="237">
        <v>9.8427545650182163E-2</v>
      </c>
      <c r="H217" s="237">
        <v>0.1758933739527799</v>
      </c>
      <c r="I217" s="237">
        <v>0.20570724912522131</v>
      </c>
      <c r="J217" s="237">
        <v>3.3448651541504995E-5</v>
      </c>
      <c r="K217" s="237">
        <v>2.6083058238578478E-3</v>
      </c>
      <c r="L217" s="237">
        <v>5.5897411808915401E-3</v>
      </c>
      <c r="M217" s="237">
        <v>9.3137338253047892E-3</v>
      </c>
      <c r="N217" s="237">
        <v>1.4329988491590784E-2</v>
      </c>
    </row>
    <row r="218" spans="2:14" ht="14.25" x14ac:dyDescent="0.2">
      <c r="B218" s="315"/>
      <c r="C218" s="88" t="s">
        <v>2052</v>
      </c>
      <c r="D218" s="323"/>
      <c r="E218" s="241">
        <v>2.8670272749861425E-4</v>
      </c>
      <c r="F218" s="237">
        <v>2.5321291009639455E-2</v>
      </c>
      <c r="G218" s="237">
        <v>0.15791754453469964</v>
      </c>
      <c r="H218" s="237">
        <v>0.21237758164956766</v>
      </c>
      <c r="I218" s="237">
        <v>0.18718153687595049</v>
      </c>
      <c r="J218" s="237">
        <v>2.8670272749861425E-4</v>
      </c>
      <c r="K218" s="237">
        <v>3.5888178477161744E-3</v>
      </c>
      <c r="L218" s="237">
        <v>1.191066637562066E-2</v>
      </c>
      <c r="M218" s="237">
        <v>2.2396020352335046E-2</v>
      </c>
      <c r="N218" s="237">
        <v>3.6401727805338048E-2</v>
      </c>
    </row>
    <row r="219" spans="2:14" ht="14.25" x14ac:dyDescent="0.2">
      <c r="B219" s="315"/>
      <c r="C219" s="89" t="s">
        <v>1806</v>
      </c>
      <c r="D219" s="323"/>
      <c r="E219" s="241">
        <v>0</v>
      </c>
      <c r="F219" s="237">
        <v>0</v>
      </c>
      <c r="G219" s="237">
        <v>7.9901135661474866E-3</v>
      </c>
      <c r="H219" s="237">
        <v>1.3709063214013708E-2</v>
      </c>
      <c r="I219" s="237">
        <v>1.6782324855462227E-2</v>
      </c>
      <c r="J219" s="237">
        <v>0</v>
      </c>
      <c r="K219" s="237">
        <v>0</v>
      </c>
      <c r="L219" s="237">
        <v>2.9357884353421959E-4</v>
      </c>
      <c r="M219" s="237">
        <v>2.1254527214296646E-3</v>
      </c>
      <c r="N219" s="237">
        <v>5.6263333939039076E-3</v>
      </c>
    </row>
    <row r="220" spans="2:14" ht="14.25" x14ac:dyDescent="0.2">
      <c r="B220" s="315"/>
      <c r="C220" s="88" t="s">
        <v>2051</v>
      </c>
      <c r="D220" s="323"/>
      <c r="E220" s="241">
        <v>3.8227030333148569E-5</v>
      </c>
      <c r="F220" s="237">
        <v>3.3761721346185938E-3</v>
      </c>
      <c r="G220" s="237">
        <v>2.1055672604626621E-2</v>
      </c>
      <c r="H220" s="237">
        <v>2.8317010886609022E-2</v>
      </c>
      <c r="I220" s="237">
        <v>2.495753825012673E-2</v>
      </c>
      <c r="J220" s="237">
        <v>3.8227030333148569E-5</v>
      </c>
      <c r="K220" s="237">
        <v>4.7850904636215658E-4</v>
      </c>
      <c r="L220" s="237">
        <v>1.5880888500827547E-3</v>
      </c>
      <c r="M220" s="237">
        <v>2.986136046978006E-3</v>
      </c>
      <c r="N220" s="237">
        <v>4.8535637073784058E-3</v>
      </c>
    </row>
    <row r="221" spans="2:14" ht="14.25" x14ac:dyDescent="0.2">
      <c r="B221" s="315"/>
      <c r="C221" s="88" t="s">
        <v>2050</v>
      </c>
      <c r="D221" s="323"/>
      <c r="E221" s="241">
        <v>1.9113515166574284E-5</v>
      </c>
      <c r="F221" s="237">
        <v>4.0996375920368646E-3</v>
      </c>
      <c r="G221" s="237">
        <v>7.9901135661474866E-3</v>
      </c>
      <c r="H221" s="237">
        <v>7.6161462300076161E-3</v>
      </c>
      <c r="I221" s="237">
        <v>6.2933718207983354E-3</v>
      </c>
      <c r="J221" s="237">
        <v>1.9113515166574284E-5</v>
      </c>
      <c r="K221" s="237">
        <v>7.2543505726046381E-4</v>
      </c>
      <c r="L221" s="237">
        <v>2.7361548217389267E-3</v>
      </c>
      <c r="M221" s="237">
        <v>7.5241026338610118E-3</v>
      </c>
      <c r="N221" s="237">
        <v>1.4927281659902951E-2</v>
      </c>
    </row>
    <row r="222" spans="2:14" ht="14.25" x14ac:dyDescent="0.2">
      <c r="B222" s="315"/>
      <c r="C222" s="88" t="s">
        <v>1800</v>
      </c>
      <c r="D222" s="323"/>
      <c r="E222" s="241">
        <v>0</v>
      </c>
      <c r="F222" s="237">
        <v>0</v>
      </c>
      <c r="G222" s="237">
        <v>4.2613939019453259E-5</v>
      </c>
      <c r="H222" s="237">
        <v>5.9405940594059404E-4</v>
      </c>
      <c r="I222" s="237">
        <v>1.258674364159667E-3</v>
      </c>
      <c r="J222" s="237">
        <v>0</v>
      </c>
      <c r="K222" s="237">
        <v>0</v>
      </c>
      <c r="L222" s="237">
        <v>0</v>
      </c>
      <c r="M222" s="237">
        <v>0</v>
      </c>
      <c r="N222" s="237">
        <v>0</v>
      </c>
    </row>
    <row r="223" spans="2:14" ht="14.25" x14ac:dyDescent="0.2">
      <c r="B223" s="315"/>
      <c r="C223" s="88" t="s">
        <v>2049</v>
      </c>
      <c r="D223" s="323"/>
      <c r="E223" s="241">
        <v>0</v>
      </c>
      <c r="F223" s="237">
        <v>6.7514947574715422E-7</v>
      </c>
      <c r="G223" s="237">
        <v>4.7433372599034279E-5</v>
      </c>
      <c r="H223" s="237">
        <v>3.9598977825693499E-5</v>
      </c>
      <c r="I223" s="237">
        <v>0</v>
      </c>
      <c r="J223" s="237">
        <v>0</v>
      </c>
      <c r="K223" s="237">
        <v>0</v>
      </c>
      <c r="L223" s="237">
        <v>1.7267171082876976E-6</v>
      </c>
      <c r="M223" s="237">
        <v>7.5006540650565612E-6</v>
      </c>
      <c r="N223" s="237">
        <v>1.583345214031883E-5</v>
      </c>
    </row>
    <row r="224" spans="2:14" ht="14.25" x14ac:dyDescent="0.2">
      <c r="B224" s="315"/>
      <c r="C224" s="88" t="s">
        <v>2048</v>
      </c>
      <c r="D224" s="323"/>
      <c r="E224" s="241">
        <v>0</v>
      </c>
      <c r="F224" s="237">
        <v>1.1026237962202188E-5</v>
      </c>
      <c r="G224" s="237">
        <v>7.7466053431791829E-4</v>
      </c>
      <c r="H224" s="237">
        <v>6.4671271807309071E-4</v>
      </c>
      <c r="I224" s="237">
        <v>0</v>
      </c>
      <c r="J224" s="237">
        <v>0</v>
      </c>
      <c r="K224" s="237">
        <v>0</v>
      </c>
      <c r="L224" s="237">
        <v>2.8199968174923153E-5</v>
      </c>
      <c r="M224" s="237">
        <v>1.2249731291274194E-4</v>
      </c>
      <c r="N224" s="237">
        <v>2.5858482800285412E-4</v>
      </c>
    </row>
    <row r="225" spans="2:14" ht="14.25" x14ac:dyDescent="0.2">
      <c r="B225" s="315"/>
      <c r="C225" s="88" t="s">
        <v>2047</v>
      </c>
      <c r="D225" s="323"/>
      <c r="E225" s="241">
        <v>0</v>
      </c>
      <c r="F225" s="237">
        <v>1.4434479165973919E-5</v>
      </c>
      <c r="G225" s="237">
        <v>1.0141102869034176E-3</v>
      </c>
      <c r="H225" s="237">
        <v>8.4661344035894448E-4</v>
      </c>
      <c r="I225" s="237">
        <v>0</v>
      </c>
      <c r="J225" s="237">
        <v>0</v>
      </c>
      <c r="K225" s="237">
        <v>0</v>
      </c>
      <c r="L225" s="237">
        <v>3.6916657748311312E-5</v>
      </c>
      <c r="M225" s="237">
        <v>1.6036157728393656E-4</v>
      </c>
      <c r="N225" s="237">
        <v>3.3851412650799304E-4</v>
      </c>
    </row>
    <row r="226" spans="2:14" thickBot="1" x14ac:dyDescent="0.25">
      <c r="B226" s="316"/>
      <c r="C226" s="87" t="s">
        <v>2046</v>
      </c>
      <c r="D226" s="324"/>
      <c r="E226" s="241">
        <v>0</v>
      </c>
      <c r="F226" s="239">
        <v>3.1259059684592846E-5</v>
      </c>
      <c r="G226" s="239">
        <v>2.1961397858953949E-3</v>
      </c>
      <c r="H226" s="239">
        <v>1.8334114974056382E-3</v>
      </c>
      <c r="I226" s="239">
        <v>0</v>
      </c>
      <c r="J226" s="239">
        <v>0</v>
      </c>
      <c r="K226" s="239">
        <v>0</v>
      </c>
      <c r="L226" s="239">
        <v>7.994607873558764E-5</v>
      </c>
      <c r="M226" s="239">
        <v>3.4727627216716428E-4</v>
      </c>
      <c r="N226" s="239">
        <v>7.3308036701005591E-4</v>
      </c>
    </row>
    <row r="227" spans="2:14" ht="14.25" x14ac:dyDescent="0.2">
      <c r="B227" s="317" t="s">
        <v>2045</v>
      </c>
      <c r="C227" s="90" t="s">
        <v>1842</v>
      </c>
      <c r="D227" s="318" t="s">
        <v>2044</v>
      </c>
      <c r="E227" s="236">
        <v>1.5750294437525709E-3</v>
      </c>
      <c r="F227" s="236">
        <v>2.2784810126582279E-3</v>
      </c>
      <c r="G227" s="236">
        <v>1.6423535369273917E-2</v>
      </c>
      <c r="H227" s="236">
        <v>3.0494901900361665E-2</v>
      </c>
      <c r="I227" s="236">
        <v>3.8564915847905668E-2</v>
      </c>
      <c r="J227" s="236">
        <v>1.5750294437525709E-3</v>
      </c>
      <c r="K227" s="236">
        <v>2.2313539518175251E-3</v>
      </c>
      <c r="L227" s="236">
        <v>2.4186788297149223E-3</v>
      </c>
      <c r="M227" s="236">
        <v>4.5492610782726138E-3</v>
      </c>
      <c r="N227" s="236">
        <v>7.0209169659835192E-3</v>
      </c>
    </row>
    <row r="228" spans="2:14" ht="14.25" x14ac:dyDescent="0.2">
      <c r="B228" s="315"/>
      <c r="C228" s="88" t="s">
        <v>2043</v>
      </c>
      <c r="D228" s="319"/>
      <c r="E228" s="241">
        <v>2.9381919642541641E-3</v>
      </c>
      <c r="F228" s="241">
        <v>2.7492851230127156E-3</v>
      </c>
      <c r="G228" s="241">
        <v>1.0371721260505043E-2</v>
      </c>
      <c r="H228" s="241">
        <v>1.8587886969360468E-2</v>
      </c>
      <c r="I228" s="241">
        <v>2.6554401607328765E-2</v>
      </c>
      <c r="J228" s="241">
        <v>2.9381919642541641E-3</v>
      </c>
      <c r="K228" s="241">
        <v>2.7346128413710869E-3</v>
      </c>
      <c r="L228" s="241">
        <v>1.5297031262462163E-3</v>
      </c>
      <c r="M228" s="241">
        <v>7.9508383685098633E-4</v>
      </c>
      <c r="N228" s="241">
        <v>2.3236738460470483E-4</v>
      </c>
    </row>
    <row r="229" spans="2:14" ht="14.25" x14ac:dyDescent="0.2">
      <c r="B229" s="315"/>
      <c r="C229" s="88" t="s">
        <v>2042</v>
      </c>
      <c r="D229" s="319"/>
      <c r="E229" s="241">
        <v>5.4812489419230695E-7</v>
      </c>
      <c r="F229" s="241">
        <v>5.1288398970839731E-7</v>
      </c>
      <c r="G229" s="241">
        <v>1.9348628978874486E-6</v>
      </c>
      <c r="H229" s="241">
        <v>3.4676031050018649E-6</v>
      </c>
      <c r="I229" s="241">
        <v>4.9537704644331518E-6</v>
      </c>
      <c r="J229" s="241">
        <v>5.4812489419230695E-7</v>
      </c>
      <c r="K229" s="241">
        <v>5.1014684968479808E-7</v>
      </c>
      <c r="L229" s="241">
        <v>2.8536881674856353E-7</v>
      </c>
      <c r="M229" s="241">
        <v>1.4832429237093293E-7</v>
      </c>
      <c r="N229" s="241">
        <v>4.3348545517014178E-8</v>
      </c>
    </row>
    <row r="230" spans="2:14" ht="14.25" x14ac:dyDescent="0.2">
      <c r="B230" s="315"/>
      <c r="C230" s="88" t="s">
        <v>2041</v>
      </c>
      <c r="D230" s="319"/>
      <c r="E230" s="241">
        <v>2.2875946332192219E-2</v>
      </c>
      <c r="F230" s="241">
        <v>1.3089836449325942E-2</v>
      </c>
      <c r="G230" s="241">
        <v>6.6358149070547495E-4</v>
      </c>
      <c r="H230" s="241">
        <v>0</v>
      </c>
      <c r="I230" s="241">
        <v>0</v>
      </c>
      <c r="J230" s="241">
        <v>2.2875946332192219E-2</v>
      </c>
      <c r="K230" s="241">
        <v>1.7959241575299007E-2</v>
      </c>
      <c r="L230" s="241">
        <v>1.4585363965433482E-2</v>
      </c>
      <c r="M230" s="241">
        <v>1.1479261188680442E-2</v>
      </c>
      <c r="N230" s="241">
        <v>1.0482310937291782E-2</v>
      </c>
    </row>
    <row r="231" spans="2:14" ht="14.25" x14ac:dyDescent="0.2">
      <c r="B231" s="315"/>
      <c r="C231" s="88" t="s">
        <v>2040</v>
      </c>
      <c r="D231" s="319"/>
      <c r="E231" s="241">
        <v>6.3844373355126549E-2</v>
      </c>
      <c r="F231" s="241">
        <v>3.6532364313700612E-2</v>
      </c>
      <c r="G231" s="241">
        <v>1.8519865289477542E-3</v>
      </c>
      <c r="H231" s="241">
        <v>0</v>
      </c>
      <c r="I231" s="241">
        <v>0</v>
      </c>
      <c r="J231" s="241">
        <v>6.3844373355126549E-2</v>
      </c>
      <c r="K231" s="241">
        <v>5.01223646732704E-2</v>
      </c>
      <c r="L231" s="241">
        <v>4.0706225176753479E-2</v>
      </c>
      <c r="M231" s="241">
        <v>3.2037417229807554E-2</v>
      </c>
      <c r="N231" s="241">
        <v>2.9255033360661396E-2</v>
      </c>
    </row>
    <row r="232" spans="2:14" ht="14.25" x14ac:dyDescent="0.2">
      <c r="B232" s="315"/>
      <c r="C232" s="88" t="s">
        <v>2039</v>
      </c>
      <c r="D232" s="319"/>
      <c r="E232" s="241">
        <v>2.1294579696757351E-2</v>
      </c>
      <c r="F232" s="241">
        <v>1.2184963255287477E-2</v>
      </c>
      <c r="G232" s="241">
        <v>6.1770948112582964E-4</v>
      </c>
      <c r="H232" s="241">
        <v>0</v>
      </c>
      <c r="I232" s="241">
        <v>0</v>
      </c>
      <c r="J232" s="241">
        <v>2.1294579696757351E-2</v>
      </c>
      <c r="K232" s="241">
        <v>1.6717756523162541E-2</v>
      </c>
      <c r="L232" s="241">
        <v>1.3577108061801091E-2</v>
      </c>
      <c r="M232" s="241">
        <v>1.0685723715755182E-2</v>
      </c>
      <c r="N232" s="241">
        <v>9.7576905636567873E-3</v>
      </c>
    </row>
    <row r="233" spans="2:14" ht="14.25" x14ac:dyDescent="0.2">
      <c r="B233" s="315"/>
      <c r="C233" s="88" t="s">
        <v>2038</v>
      </c>
      <c r="D233" s="319"/>
      <c r="E233" s="241">
        <v>3.3610158413128581E-3</v>
      </c>
      <c r="F233" s="241">
        <v>3.3836708198439094E-3</v>
      </c>
      <c r="G233" s="241">
        <v>3.0790858062071779E-3</v>
      </c>
      <c r="H233" s="241">
        <v>2.6631190406513541E-3</v>
      </c>
      <c r="I233" s="241">
        <v>2.4510394529140213E-3</v>
      </c>
      <c r="J233" s="241">
        <v>3.3610158413128581E-3</v>
      </c>
      <c r="K233" s="241">
        <v>3.3136845176953322E-3</v>
      </c>
      <c r="L233" s="241">
        <v>3.2643228923651822E-3</v>
      </c>
      <c r="M233" s="241">
        <v>3.1449755423049721E-3</v>
      </c>
      <c r="N233" s="241">
        <v>3.1112424744284E-3</v>
      </c>
    </row>
    <row r="234" spans="2:14" ht="14.25" x14ac:dyDescent="0.2">
      <c r="B234" s="315"/>
      <c r="C234" s="88" t="s">
        <v>2037</v>
      </c>
      <c r="D234" s="319"/>
      <c r="E234" s="241">
        <v>4.6156623116831311E-3</v>
      </c>
      <c r="F234" s="241">
        <v>4.646774253880024E-3</v>
      </c>
      <c r="G234" s="241">
        <v>4.2284895344609661E-3</v>
      </c>
      <c r="H234" s="241">
        <v>3.6572449425465213E-3</v>
      </c>
      <c r="I234" s="241">
        <v>3.365997353599087E-3</v>
      </c>
      <c r="J234" s="241">
        <v>4.6156623116831311E-3</v>
      </c>
      <c r="K234" s="241">
        <v>4.5506624970740586E-3</v>
      </c>
      <c r="L234" s="241">
        <v>4.4828744816534588E-3</v>
      </c>
      <c r="M234" s="241">
        <v>4.31897550239218E-3</v>
      </c>
      <c r="N234" s="241">
        <v>4.2726500884677629E-3</v>
      </c>
    </row>
    <row r="235" spans="2:14" ht="14.25" x14ac:dyDescent="0.2">
      <c r="B235" s="315"/>
      <c r="C235" s="88" t="s">
        <v>2036</v>
      </c>
      <c r="D235" s="319"/>
      <c r="E235" s="241">
        <v>2.8243612860932954E-3</v>
      </c>
      <c r="F235" s="241">
        <v>2.8433989364113565E-3</v>
      </c>
      <c r="G235" s="241">
        <v>2.5874471166473186E-3</v>
      </c>
      <c r="H235" s="241">
        <v>2.2378979075967577E-3</v>
      </c>
      <c r="I235" s="241">
        <v>2.0596811405665925E-3</v>
      </c>
      <c r="J235" s="241">
        <v>2.8243612860932954E-3</v>
      </c>
      <c r="K235" s="241">
        <v>2.7845873711947939E-3</v>
      </c>
      <c r="L235" s="241">
        <v>2.7431073335563339E-3</v>
      </c>
      <c r="M235" s="241">
        <v>2.6428162159232156E-3</v>
      </c>
      <c r="N235" s="241">
        <v>2.6144693185951354E-3</v>
      </c>
    </row>
    <row r="236" spans="2:14" ht="14.25" x14ac:dyDescent="0.2">
      <c r="B236" s="315"/>
      <c r="C236" s="88" t="s">
        <v>2035</v>
      </c>
      <c r="D236" s="319"/>
      <c r="E236" s="241">
        <v>8.056247702592563E-3</v>
      </c>
      <c r="F236" s="241">
        <v>8.1105509630829305E-3</v>
      </c>
      <c r="G236" s="241">
        <v>7.3804704064270145E-3</v>
      </c>
      <c r="H236" s="241">
        <v>6.3834113452430098E-3</v>
      </c>
      <c r="I236" s="241">
        <v>5.8750633420963554E-3</v>
      </c>
      <c r="J236" s="241">
        <v>8.056247702592563E-3</v>
      </c>
      <c r="K236" s="241">
        <v>7.9427960304917205E-3</v>
      </c>
      <c r="L236" s="241">
        <v>7.824477789984137E-3</v>
      </c>
      <c r="M236" s="241">
        <v>7.5384060009391005E-3</v>
      </c>
      <c r="N236" s="241">
        <v>7.4575489138520379E-3</v>
      </c>
    </row>
    <row r="237" spans="2:14" ht="14.25" x14ac:dyDescent="0.2">
      <c r="B237" s="315"/>
      <c r="C237" s="88" t="s">
        <v>2034</v>
      </c>
      <c r="D237" s="319"/>
      <c r="E237" s="241">
        <v>2.5462323548527722E-2</v>
      </c>
      <c r="F237" s="241">
        <v>2.5633952728685721E-2</v>
      </c>
      <c r="G237" s="241">
        <v>2.3326483043502145E-2</v>
      </c>
      <c r="H237" s="241">
        <v>2.017520947917411E-2</v>
      </c>
      <c r="I237" s="241">
        <v>1.8568540740922342E-2</v>
      </c>
      <c r="J237" s="241">
        <v>2.5462323548527722E-2</v>
      </c>
      <c r="K237" s="241">
        <v>2.5103751755703691E-2</v>
      </c>
      <c r="L237" s="241">
        <v>2.4729798839567912E-2</v>
      </c>
      <c r="M237" s="241">
        <v>2.3825649324846959E-2</v>
      </c>
      <c r="N237" s="241">
        <v>2.3570094954052261E-2</v>
      </c>
    </row>
    <row r="238" spans="2:14" ht="14.25" x14ac:dyDescent="0.2">
      <c r="B238" s="315"/>
      <c r="C238" s="88" t="s">
        <v>2033</v>
      </c>
      <c r="D238" s="319"/>
      <c r="E238" s="241">
        <v>6.4890369589649848E-3</v>
      </c>
      <c r="F238" s="241">
        <v>6.532776411539278E-3</v>
      </c>
      <c r="G238" s="241">
        <v>5.9447210425816674E-3</v>
      </c>
      <c r="H238" s="241">
        <v>5.1416234545802637E-3</v>
      </c>
      <c r="I238" s="241">
        <v>4.7321662106857964E-3</v>
      </c>
      <c r="J238" s="241">
        <v>6.4890369589649848E-3</v>
      </c>
      <c r="K238" s="241">
        <v>6.3976554473113871E-3</v>
      </c>
      <c r="L238" s="241">
        <v>6.3023540782476788E-3</v>
      </c>
      <c r="M238" s="241">
        <v>6.0719328597648994E-3</v>
      </c>
      <c r="N238" s="241">
        <v>6.0068051916653499E-3</v>
      </c>
    </row>
    <row r="239" spans="2:14" ht="14.25" x14ac:dyDescent="0.2">
      <c r="B239" s="315"/>
      <c r="C239" s="88" t="s">
        <v>2032</v>
      </c>
      <c r="D239" s="319"/>
      <c r="E239" s="241">
        <v>2.7685659190554067E-2</v>
      </c>
      <c r="F239" s="241">
        <v>2.7872274798511159E-2</v>
      </c>
      <c r="G239" s="241">
        <v>2.5363319982397312E-2</v>
      </c>
      <c r="H239" s="241">
        <v>2.1936881474069064E-2</v>
      </c>
      <c r="I239" s="241">
        <v>2.0189920595397488E-2</v>
      </c>
      <c r="J239" s="241">
        <v>2.7685659190554067E-2</v>
      </c>
      <c r="K239" s="241">
        <v>2.7295777393924157E-2</v>
      </c>
      <c r="L239" s="241">
        <v>2.6889171415105401E-2</v>
      </c>
      <c r="M239" s="241">
        <v>2.5906072788062912E-2</v>
      </c>
      <c r="N239" s="241">
        <v>2.5628203755372548E-2</v>
      </c>
    </row>
    <row r="240" spans="2:14" ht="14.25" x14ac:dyDescent="0.2">
      <c r="B240" s="315"/>
      <c r="C240" s="88" t="s">
        <v>2031</v>
      </c>
      <c r="D240" s="319"/>
      <c r="E240" s="241">
        <v>3.9858011655904489E-2</v>
      </c>
      <c r="F240" s="241">
        <v>4.0126675191272478E-2</v>
      </c>
      <c r="G240" s="241">
        <v>3.6514626454541566E-2</v>
      </c>
      <c r="H240" s="241">
        <v>3.1581710641947029E-2</v>
      </c>
      <c r="I240" s="241">
        <v>2.9066676176440872E-2</v>
      </c>
      <c r="J240" s="241">
        <v>3.9858011655904489E-2</v>
      </c>
      <c r="K240" s="241">
        <v>3.9296713364701009E-2</v>
      </c>
      <c r="L240" s="241">
        <v>3.8711337891732395E-2</v>
      </c>
      <c r="M240" s="241">
        <v>3.7296007439751241E-2</v>
      </c>
      <c r="N240" s="241">
        <v>3.6895969749929272E-2</v>
      </c>
    </row>
    <row r="241" spans="2:14" ht="14.25" x14ac:dyDescent="0.2">
      <c r="B241" s="315"/>
      <c r="C241" s="88" t="s">
        <v>2030</v>
      </c>
      <c r="D241" s="319"/>
      <c r="E241" s="241">
        <v>1.4321996842853676E-2</v>
      </c>
      <c r="F241" s="241">
        <v>1.4418534480971412E-2</v>
      </c>
      <c r="G241" s="241">
        <v>1.3120633545764317E-2</v>
      </c>
      <c r="H241" s="241">
        <v>1.1348111491629786E-2</v>
      </c>
      <c r="I241" s="241">
        <v>1.0444395671944351E-2</v>
      </c>
      <c r="J241" s="241">
        <v>1.4321996842853676E-2</v>
      </c>
      <c r="K241" s="241">
        <v>1.4120308097717174E-2</v>
      </c>
      <c r="L241" s="241">
        <v>1.3909967809091702E-2</v>
      </c>
      <c r="M241" s="241">
        <v>1.3401403597713987E-2</v>
      </c>
      <c r="N241" s="241">
        <v>1.3257659886158221E-2</v>
      </c>
    </row>
    <row r="242" spans="2:14" ht="14.25" x14ac:dyDescent="0.2">
      <c r="B242" s="315"/>
      <c r="C242" s="88" t="s">
        <v>2029</v>
      </c>
      <c r="D242" s="319"/>
      <c r="E242" s="241">
        <v>2.7685659190554067E-2</v>
      </c>
      <c r="F242" s="241">
        <v>2.7872274798511159E-2</v>
      </c>
      <c r="G242" s="241">
        <v>2.5363319982397312E-2</v>
      </c>
      <c r="H242" s="241">
        <v>2.1936881474069064E-2</v>
      </c>
      <c r="I242" s="241">
        <v>2.0189920595397488E-2</v>
      </c>
      <c r="J242" s="241">
        <v>2.7685659190554067E-2</v>
      </c>
      <c r="K242" s="241">
        <v>2.7295777393924157E-2</v>
      </c>
      <c r="L242" s="241">
        <v>2.6889171415105401E-2</v>
      </c>
      <c r="M242" s="241">
        <v>2.5906072788062912E-2</v>
      </c>
      <c r="N242" s="241">
        <v>2.5628203755372548E-2</v>
      </c>
    </row>
    <row r="243" spans="2:14" ht="14.25" x14ac:dyDescent="0.2">
      <c r="B243" s="315"/>
      <c r="C243" s="88" t="s">
        <v>1830</v>
      </c>
      <c r="D243" s="319"/>
      <c r="E243" s="241">
        <v>0</v>
      </c>
      <c r="F243" s="241">
        <v>0</v>
      </c>
      <c r="G243" s="241">
        <v>0</v>
      </c>
      <c r="H243" s="241">
        <v>1.0085846292868489E-2</v>
      </c>
      <c r="I243" s="241">
        <v>1.318065303458695E-2</v>
      </c>
      <c r="J243" s="241">
        <v>0</v>
      </c>
      <c r="K243" s="241">
        <v>0</v>
      </c>
      <c r="L243" s="241">
        <v>0</v>
      </c>
      <c r="M243" s="241">
        <v>0</v>
      </c>
      <c r="N243" s="241">
        <v>0</v>
      </c>
    </row>
    <row r="244" spans="2:14" ht="14.25" x14ac:dyDescent="0.2">
      <c r="B244" s="315"/>
      <c r="C244" s="88" t="s">
        <v>2028</v>
      </c>
      <c r="D244" s="319"/>
      <c r="E244" s="241">
        <v>4.7779076070540499E-3</v>
      </c>
      <c r="F244" s="241">
        <v>4.0496855090734838E-3</v>
      </c>
      <c r="G244" s="241">
        <v>4.7011871490191268E-4</v>
      </c>
      <c r="H244" s="241">
        <v>0</v>
      </c>
      <c r="I244" s="241">
        <v>0</v>
      </c>
      <c r="J244" s="241">
        <v>4.7779076070540499E-3</v>
      </c>
      <c r="K244" s="241">
        <v>4.3161277407351437E-3</v>
      </c>
      <c r="L244" s="241">
        <v>3.6315976122138403E-3</v>
      </c>
      <c r="M244" s="241">
        <v>3.0854624945504477E-3</v>
      </c>
      <c r="N244" s="241">
        <v>2.4184082291311745E-3</v>
      </c>
    </row>
    <row r="245" spans="2:14" ht="14.25" x14ac:dyDescent="0.2">
      <c r="B245" s="315"/>
      <c r="C245" s="88" t="s">
        <v>2027</v>
      </c>
      <c r="D245" s="319"/>
      <c r="E245" s="241">
        <v>1.3220976200600655E-3</v>
      </c>
      <c r="F245" s="241">
        <v>1.1205908556358611E-3</v>
      </c>
      <c r="G245" s="241">
        <v>1.3008682570585421E-4</v>
      </c>
      <c r="H245" s="241">
        <v>0</v>
      </c>
      <c r="I245" s="241">
        <v>0</v>
      </c>
      <c r="J245" s="241">
        <v>1.3220976200600655E-3</v>
      </c>
      <c r="K245" s="241">
        <v>1.1943182420431028E-3</v>
      </c>
      <c r="L245" s="241">
        <v>1.0049015081486944E-3</v>
      </c>
      <c r="M245" s="241">
        <v>8.537801389895299E-4</v>
      </c>
      <c r="N245" s="241">
        <v>6.6919916143783086E-4</v>
      </c>
    </row>
    <row r="246" spans="2:14" ht="14.25" x14ac:dyDescent="0.2">
      <c r="B246" s="315"/>
      <c r="C246" s="88" t="s">
        <v>2026</v>
      </c>
      <c r="D246" s="319"/>
      <c r="E246" s="241">
        <v>5.5757233427883995E-2</v>
      </c>
      <c r="F246" s="241">
        <v>4.7259026086139029E-2</v>
      </c>
      <c r="G246" s="241">
        <v>5.4861920910531875E-3</v>
      </c>
      <c r="H246" s="241">
        <v>0</v>
      </c>
      <c r="I246" s="241">
        <v>0</v>
      </c>
      <c r="J246" s="241">
        <v>5.5757233427883995E-2</v>
      </c>
      <c r="K246" s="241">
        <v>5.0368354044652112E-2</v>
      </c>
      <c r="L246" s="241">
        <v>4.2380023314264686E-2</v>
      </c>
      <c r="M246" s="241">
        <v>3.6006734891155544E-2</v>
      </c>
      <c r="N246" s="241">
        <v>2.8222344014459517E-2</v>
      </c>
    </row>
    <row r="247" spans="2:14" ht="14.25" x14ac:dyDescent="0.2">
      <c r="B247" s="315"/>
      <c r="C247" s="88" t="s">
        <v>2025</v>
      </c>
      <c r="D247" s="319"/>
      <c r="E247" s="241">
        <v>1.7609773100800148E-2</v>
      </c>
      <c r="F247" s="241">
        <v>2.1037146562442377E-2</v>
      </c>
      <c r="G247" s="241">
        <v>2.3815118235556723E-2</v>
      </c>
      <c r="H247" s="241">
        <v>1.0297670038050155E-2</v>
      </c>
      <c r="I247" s="241">
        <v>0</v>
      </c>
      <c r="J247" s="241">
        <v>1.7609773100800148E-2</v>
      </c>
      <c r="K247" s="241">
        <v>2.1519147713146065E-2</v>
      </c>
      <c r="L247" s="241">
        <v>3.035111860045293E-2</v>
      </c>
      <c r="M247" s="241">
        <v>3.5093656250139597E-2</v>
      </c>
      <c r="N247" s="241">
        <v>3.5269958382351141E-2</v>
      </c>
    </row>
    <row r="248" spans="2:14" ht="14.25" x14ac:dyDescent="0.2">
      <c r="B248" s="315"/>
      <c r="C248" s="88" t="s">
        <v>2024</v>
      </c>
      <c r="D248" s="319"/>
      <c r="E248" s="241">
        <v>1.6861844984632626E-2</v>
      </c>
      <c r="F248" s="241">
        <v>2.0143649905334817E-2</v>
      </c>
      <c r="G248" s="241">
        <v>2.2803634645378192E-2</v>
      </c>
      <c r="H248" s="241">
        <v>9.8603039852119389E-3</v>
      </c>
      <c r="I248" s="241">
        <v>0</v>
      </c>
      <c r="J248" s="241">
        <v>1.6861844984632626E-2</v>
      </c>
      <c r="K248" s="241">
        <v>2.0605179343508605E-2</v>
      </c>
      <c r="L248" s="241">
        <v>2.9062035837803236E-2</v>
      </c>
      <c r="M248" s="241">
        <v>3.3603146857522567E-2</v>
      </c>
      <c r="N248" s="241">
        <v>3.3771961027176806E-2</v>
      </c>
    </row>
    <row r="249" spans="2:14" ht="14.25" x14ac:dyDescent="0.2">
      <c r="B249" s="315"/>
      <c r="C249" s="88" t="s">
        <v>2023</v>
      </c>
      <c r="D249" s="319"/>
      <c r="E249" s="241">
        <v>3.6150874054866944E-2</v>
      </c>
      <c r="F249" s="241">
        <v>4.3186884436238172E-2</v>
      </c>
      <c r="G249" s="241">
        <v>4.888974633615565E-2</v>
      </c>
      <c r="H249" s="241">
        <v>2.1139952824673989E-2</v>
      </c>
      <c r="I249" s="241">
        <v>0</v>
      </c>
      <c r="J249" s="241">
        <v>3.6150874054866944E-2</v>
      </c>
      <c r="K249" s="241">
        <v>4.4176378326571057E-2</v>
      </c>
      <c r="L249" s="241">
        <v>6.2307416436810779E-2</v>
      </c>
      <c r="M249" s="241">
        <v>7.2043310266498878E-2</v>
      </c>
      <c r="N249" s="241">
        <v>7.2405238619618562E-2</v>
      </c>
    </row>
    <row r="250" spans="2:14" ht="14.25" x14ac:dyDescent="0.2">
      <c r="B250" s="315"/>
      <c r="C250" s="88" t="s">
        <v>2022</v>
      </c>
      <c r="D250" s="319"/>
      <c r="E250" s="241">
        <v>1.9754992850333906E-2</v>
      </c>
      <c r="F250" s="241">
        <v>2.3599888400242495E-2</v>
      </c>
      <c r="G250" s="241">
        <v>2.6716272139355551E-2</v>
      </c>
      <c r="H250" s="241">
        <v>1.1552130559111811E-2</v>
      </c>
      <c r="I250" s="241">
        <v>0</v>
      </c>
      <c r="J250" s="241">
        <v>1.9754992850333906E-2</v>
      </c>
      <c r="K250" s="241">
        <v>2.4140606854222545E-2</v>
      </c>
      <c r="L250" s="241">
        <v>3.4048487025897023E-2</v>
      </c>
      <c r="M250" s="241">
        <v>3.936875985540568E-2</v>
      </c>
      <c r="N250" s="241">
        <v>3.9566539085234567E-2</v>
      </c>
    </row>
    <row r="251" spans="2:14" ht="14.25" x14ac:dyDescent="0.2">
      <c r="B251" s="315"/>
      <c r="C251" s="88" t="s">
        <v>2021</v>
      </c>
      <c r="D251" s="319"/>
      <c r="E251" s="241">
        <v>4.2844594427047826E-3</v>
      </c>
      <c r="F251" s="241">
        <v>5.1183397265309044E-3</v>
      </c>
      <c r="G251" s="241">
        <v>5.7942204944608647E-3</v>
      </c>
      <c r="H251" s="241">
        <v>2.5054240835378737E-3</v>
      </c>
      <c r="I251" s="241">
        <v>0</v>
      </c>
      <c r="J251" s="241">
        <v>4.2844594427047826E-3</v>
      </c>
      <c r="K251" s="241">
        <v>5.2356106515851946E-3</v>
      </c>
      <c r="L251" s="241">
        <v>7.3844299946405718E-3</v>
      </c>
      <c r="M251" s="241">
        <v>8.5382898484429887E-3</v>
      </c>
      <c r="N251" s="241">
        <v>8.5811841737019785E-3</v>
      </c>
    </row>
    <row r="252" spans="2:14" ht="14.25" x14ac:dyDescent="0.2">
      <c r="B252" s="315"/>
      <c r="C252" s="88" t="s">
        <v>2020</v>
      </c>
      <c r="D252" s="319"/>
      <c r="E252" s="241">
        <v>3.0800437666198758E-3</v>
      </c>
      <c r="F252" s="241">
        <v>3.679509768026213E-3</v>
      </c>
      <c r="G252" s="241">
        <v>4.1653919135056262E-3</v>
      </c>
      <c r="H252" s="241">
        <v>1.8011177219519928E-3</v>
      </c>
      <c r="I252" s="241">
        <v>0</v>
      </c>
      <c r="J252" s="241">
        <v>3.0800437666198758E-3</v>
      </c>
      <c r="K252" s="241">
        <v>3.7638143545322741E-3</v>
      </c>
      <c r="L252" s="241">
        <v>5.3085734336360069E-3</v>
      </c>
      <c r="M252" s="241">
        <v>6.1380687055094295E-3</v>
      </c>
      <c r="N252" s="241">
        <v>6.1689048940424479E-3</v>
      </c>
    </row>
    <row r="253" spans="2:14" ht="14.25" x14ac:dyDescent="0.2">
      <c r="B253" s="315"/>
      <c r="C253" s="88" t="s">
        <v>2019</v>
      </c>
      <c r="D253" s="319"/>
      <c r="E253" s="241">
        <v>5.1455918334128792E-3</v>
      </c>
      <c r="F253" s="241">
        <v>4.8532832841165973E-3</v>
      </c>
      <c r="G253" s="241">
        <v>1.6139058413276862E-3</v>
      </c>
      <c r="H253" s="241">
        <v>0</v>
      </c>
      <c r="I253" s="241">
        <v>0</v>
      </c>
      <c r="J253" s="241">
        <v>5.1455918334128792E-3</v>
      </c>
      <c r="K253" s="241">
        <v>4.8694642645806261E-3</v>
      </c>
      <c r="L253" s="241">
        <v>3.4464944161122198E-3</v>
      </c>
      <c r="M253" s="241">
        <v>3.039530715918743E-3</v>
      </c>
      <c r="N253" s="241">
        <v>2.750404157788898E-3</v>
      </c>
    </row>
    <row r="254" spans="2:14" ht="14.25" x14ac:dyDescent="0.2">
      <c r="B254" s="315"/>
      <c r="C254" s="88" t="s">
        <v>2018</v>
      </c>
      <c r="D254" s="319"/>
      <c r="E254" s="241">
        <v>2.6299275226767328E-2</v>
      </c>
      <c r="F254" s="241">
        <v>2.4805277405338656E-2</v>
      </c>
      <c r="G254" s="241">
        <v>8.2487214853597148E-3</v>
      </c>
      <c r="H254" s="241">
        <v>0</v>
      </c>
      <c r="I254" s="241">
        <v>0</v>
      </c>
      <c r="J254" s="241">
        <v>2.6299275226767328E-2</v>
      </c>
      <c r="K254" s="241">
        <v>2.4887978885059444E-2</v>
      </c>
      <c r="L254" s="241">
        <v>1.7615137024332088E-2</v>
      </c>
      <c r="M254" s="241">
        <v>1.5535133264765898E-2</v>
      </c>
      <c r="N254" s="241">
        <v>1.4057398696266045E-2</v>
      </c>
    </row>
    <row r="255" spans="2:14" ht="14.25" x14ac:dyDescent="0.2">
      <c r="B255" s="315"/>
      <c r="C255" s="88" t="s">
        <v>2017</v>
      </c>
      <c r="D255" s="319"/>
      <c r="E255" s="241">
        <v>2.0638201129131211E-2</v>
      </c>
      <c r="F255" s="241">
        <v>1.9465795149906862E-2</v>
      </c>
      <c r="G255" s="241">
        <v>6.4731355372018469E-3</v>
      </c>
      <c r="H255" s="241">
        <v>0</v>
      </c>
      <c r="I255" s="241">
        <v>0</v>
      </c>
      <c r="J255" s="241">
        <v>2.0638201129131211E-2</v>
      </c>
      <c r="K255" s="241">
        <v>1.9530694648369741E-2</v>
      </c>
      <c r="L255" s="241">
        <v>1.3823374891158851E-2</v>
      </c>
      <c r="M255" s="241">
        <v>1.2191104208064719E-2</v>
      </c>
      <c r="N255" s="241">
        <v>1.1031460720660574E-2</v>
      </c>
    </row>
    <row r="256" spans="2:14" ht="14.25" x14ac:dyDescent="0.2">
      <c r="B256" s="315"/>
      <c r="C256" s="88" t="s">
        <v>2016</v>
      </c>
      <c r="D256" s="319"/>
      <c r="E256" s="241">
        <v>0.17688394242586575</v>
      </c>
      <c r="F256" s="241">
        <v>0.16683559613680182</v>
      </c>
      <c r="G256" s="241">
        <v>5.5479337879940353E-2</v>
      </c>
      <c r="H256" s="241">
        <v>0</v>
      </c>
      <c r="I256" s="241">
        <v>0</v>
      </c>
      <c r="J256" s="241">
        <v>0.17688394242586575</v>
      </c>
      <c r="K256" s="241">
        <v>0.16739183062050261</v>
      </c>
      <c r="L256" s="241">
        <v>0.11847607420239493</v>
      </c>
      <c r="M256" s="241">
        <v>0.10448636300007927</v>
      </c>
      <c r="N256" s="241">
        <v>9.4547400268923845E-2</v>
      </c>
    </row>
    <row r="257" spans="2:14" ht="14.25" x14ac:dyDescent="0.2">
      <c r="B257" s="315"/>
      <c r="C257" s="88" t="s">
        <v>2015</v>
      </c>
      <c r="D257" s="319"/>
      <c r="E257" s="241">
        <v>3.895034838087578E-3</v>
      </c>
      <c r="F257" s="241">
        <v>3.6737673882314362E-3</v>
      </c>
      <c r="G257" s="241">
        <v>1.2216708361018536E-3</v>
      </c>
      <c r="H257" s="241">
        <v>0</v>
      </c>
      <c r="I257" s="241">
        <v>0</v>
      </c>
      <c r="J257" s="241">
        <v>3.895034838087578E-3</v>
      </c>
      <c r="K257" s="241">
        <v>3.6860158301332113E-3</v>
      </c>
      <c r="L257" s="241">
        <v>2.6088769289591362E-3</v>
      </c>
      <c r="M257" s="241">
        <v>2.3008195001134328E-3</v>
      </c>
      <c r="N257" s="241">
        <v>2.0819607073853741E-3</v>
      </c>
    </row>
    <row r="258" spans="2:14" ht="14.25" x14ac:dyDescent="0.2">
      <c r="B258" s="315"/>
      <c r="C258" s="88" t="s">
        <v>2014</v>
      </c>
      <c r="D258" s="319"/>
      <c r="E258" s="241">
        <v>7.4767305931781177E-3</v>
      </c>
      <c r="F258" s="241">
        <v>3.974461705743091E-3</v>
      </c>
      <c r="G258" s="241">
        <v>8.2025610012810546E-4</v>
      </c>
      <c r="H258" s="241">
        <v>4.2090939225466074E-4</v>
      </c>
      <c r="I258" s="241">
        <v>0</v>
      </c>
      <c r="J258" s="241">
        <v>7.4767305931781177E-3</v>
      </c>
      <c r="K258" s="241">
        <v>4.0148884702425596E-3</v>
      </c>
      <c r="L258" s="241">
        <v>2.2367421769561662E-3</v>
      </c>
      <c r="M258" s="241">
        <v>1.805166927092415E-3</v>
      </c>
      <c r="N258" s="241">
        <v>1.1902246056323224E-3</v>
      </c>
    </row>
    <row r="259" spans="2:14" ht="14.25" x14ac:dyDescent="0.2">
      <c r="B259" s="315"/>
      <c r="C259" s="88" t="s">
        <v>2013</v>
      </c>
      <c r="D259" s="319"/>
      <c r="E259" s="241">
        <v>1.5926996198427645E-3</v>
      </c>
      <c r="F259" s="241">
        <v>8.4664327127051322E-4</v>
      </c>
      <c r="G259" s="241">
        <v>1.7473166413669379E-4</v>
      </c>
      <c r="H259" s="241">
        <v>8.966248290983149E-5</v>
      </c>
      <c r="I259" s="241">
        <v>0</v>
      </c>
      <c r="J259" s="241">
        <v>1.5926996198427645E-3</v>
      </c>
      <c r="K259" s="241">
        <v>8.5525501562151674E-4</v>
      </c>
      <c r="L259" s="241">
        <v>4.764727537695158E-4</v>
      </c>
      <c r="M259" s="241">
        <v>3.8453822064367214E-4</v>
      </c>
      <c r="N259" s="241">
        <v>2.5354267527677709E-4</v>
      </c>
    </row>
    <row r="260" spans="2:14" ht="14.25" x14ac:dyDescent="0.2">
      <c r="B260" s="315"/>
      <c r="C260" s="88" t="s">
        <v>2012</v>
      </c>
      <c r="D260" s="319"/>
      <c r="E260" s="241">
        <v>2.0262154926993748E-3</v>
      </c>
      <c r="F260" s="241">
        <v>1.0770905522080494E-3</v>
      </c>
      <c r="G260" s="241">
        <v>2.2229176206739151E-4</v>
      </c>
      <c r="H260" s="241">
        <v>1.1406765577286254E-4</v>
      </c>
      <c r="I260" s="241">
        <v>0</v>
      </c>
      <c r="J260" s="241">
        <v>2.0262154926993748E-3</v>
      </c>
      <c r="K260" s="241">
        <v>1.0880463216486752E-3</v>
      </c>
      <c r="L260" s="241">
        <v>6.0616356248784553E-4</v>
      </c>
      <c r="M260" s="241">
        <v>4.8920542862952374E-4</v>
      </c>
      <c r="N260" s="241">
        <v>3.2255429103258623E-4</v>
      </c>
    </row>
    <row r="261" spans="2:14" ht="14.25" x14ac:dyDescent="0.2">
      <c r="B261" s="315"/>
      <c r="C261" s="88" t="s">
        <v>2011</v>
      </c>
      <c r="D261" s="319"/>
      <c r="E261" s="241">
        <v>2.6775691569724436E-3</v>
      </c>
      <c r="F261" s="241">
        <v>3.8863603866490788E-3</v>
      </c>
      <c r="G261" s="241">
        <v>1.0747383479294964E-2</v>
      </c>
      <c r="H261" s="241">
        <v>1.7138916549400633E-2</v>
      </c>
      <c r="I261" s="241">
        <v>2.1465314841446082E-2</v>
      </c>
      <c r="J261" s="241">
        <v>2.6775691569724436E-3</v>
      </c>
      <c r="K261" s="241">
        <v>3.1789210808556849E-3</v>
      </c>
      <c r="L261" s="241">
        <v>3.9462537379179354E-3</v>
      </c>
      <c r="M261" s="241">
        <v>4.2136303835539892E-3</v>
      </c>
      <c r="N261" s="241">
        <v>4.6033657389640938E-3</v>
      </c>
    </row>
    <row r="262" spans="2:14" ht="14.25" x14ac:dyDescent="0.2">
      <c r="B262" s="315"/>
      <c r="C262" s="88" t="s">
        <v>2010</v>
      </c>
      <c r="D262" s="319"/>
      <c r="E262" s="241">
        <v>1.6085393787147791E-3</v>
      </c>
      <c r="F262" s="241">
        <v>2.3347160634576191E-3</v>
      </c>
      <c r="G262" s="241">
        <v>6.4564493132053665E-3</v>
      </c>
      <c r="H262" s="241">
        <v>1.0296138236589744E-2</v>
      </c>
      <c r="I262" s="241">
        <v>1.2895205380247871E-2</v>
      </c>
      <c r="J262" s="241">
        <v>1.6085393787147791E-3</v>
      </c>
      <c r="K262" s="241">
        <v>1.9097246198356709E-3</v>
      </c>
      <c r="L262" s="241">
        <v>2.3706967640076981E-3</v>
      </c>
      <c r="M262" s="241">
        <v>2.5313222561016394E-3</v>
      </c>
      <c r="N262" s="241">
        <v>2.7654542727564031E-3</v>
      </c>
    </row>
    <row r="263" spans="2:14" ht="14.25" x14ac:dyDescent="0.2">
      <c r="B263" s="315"/>
      <c r="C263" s="88" t="s">
        <v>2009</v>
      </c>
      <c r="D263" s="319"/>
      <c r="E263" s="241">
        <v>3.5027331643392519E-3</v>
      </c>
      <c r="F263" s="241">
        <v>5.0840454968051254E-3</v>
      </c>
      <c r="G263" s="241">
        <v>1.405947496996272E-2</v>
      </c>
      <c r="H263" s="241">
        <v>2.242072860829801E-2</v>
      </c>
      <c r="I263" s="241">
        <v>2.8080421371125968E-2</v>
      </c>
      <c r="J263" s="241">
        <v>3.5027331643392519E-3</v>
      </c>
      <c r="K263" s="241">
        <v>4.1585899911249181E-3</v>
      </c>
      <c r="L263" s="241">
        <v>5.1623965740374526E-3</v>
      </c>
      <c r="M263" s="241">
        <v>5.5121724300971906E-3</v>
      </c>
      <c r="N263" s="241">
        <v>6.0220150801574774E-3</v>
      </c>
    </row>
    <row r="264" spans="2:14" ht="14.25" x14ac:dyDescent="0.2">
      <c r="B264" s="315"/>
      <c r="C264" s="88" t="s">
        <v>2008</v>
      </c>
      <c r="D264" s="319"/>
      <c r="E264" s="241">
        <v>2.1909079104753628E-3</v>
      </c>
      <c r="F264" s="241">
        <v>3.1799954417219131E-3</v>
      </c>
      <c r="G264" s="241">
        <v>8.7939941421807683E-3</v>
      </c>
      <c r="H264" s="241">
        <v>1.4023834920296477E-2</v>
      </c>
      <c r="I264" s="241">
        <v>1.7563889233077397E-2</v>
      </c>
      <c r="J264" s="241">
        <v>2.1909079104753628E-3</v>
      </c>
      <c r="K264" s="241">
        <v>2.6011366782767616E-3</v>
      </c>
      <c r="L264" s="241">
        <v>3.2290028844384222E-3</v>
      </c>
      <c r="M264" s="241">
        <v>3.4477825213620728E-3</v>
      </c>
      <c r="N264" s="241">
        <v>3.7666815761022354E-3</v>
      </c>
    </row>
    <row r="265" spans="2:14" ht="14.25" x14ac:dyDescent="0.2">
      <c r="B265" s="315"/>
      <c r="C265" s="88" t="s">
        <v>2007</v>
      </c>
      <c r="D265" s="319"/>
      <c r="E265" s="241">
        <v>1.2965382061192402E-3</v>
      </c>
      <c r="F265" s="241">
        <v>1.8818616545973048E-3</v>
      </c>
      <c r="G265" s="241">
        <v>5.204120782626739E-3</v>
      </c>
      <c r="H265" s="241">
        <v>8.2990424579408705E-3</v>
      </c>
      <c r="I265" s="241">
        <v>1.0393980198734274E-2</v>
      </c>
      <c r="J265" s="241">
        <v>1.2965382061192402E-3</v>
      </c>
      <c r="K265" s="241">
        <v>1.5393038961606486E-3</v>
      </c>
      <c r="L265" s="241">
        <v>1.9108633399544806E-3</v>
      </c>
      <c r="M265" s="241">
        <v>2.0403330253922695E-3</v>
      </c>
      <c r="N265" s="241">
        <v>2.2290515043338248E-3</v>
      </c>
    </row>
    <row r="266" spans="2:14" ht="14.25" x14ac:dyDescent="0.2">
      <c r="B266" s="315"/>
      <c r="C266" s="88" t="s">
        <v>2006</v>
      </c>
      <c r="D266" s="319"/>
      <c r="E266" s="241">
        <v>2.8017705299079407E-3</v>
      </c>
      <c r="F266" s="241">
        <v>4.06663259156562E-3</v>
      </c>
      <c r="G266" s="241">
        <v>1.1245910204596072E-2</v>
      </c>
      <c r="H266" s="241">
        <v>1.7933920092266877E-2</v>
      </c>
      <c r="I266" s="241">
        <v>2.2461002129992087E-2</v>
      </c>
      <c r="J266" s="241">
        <v>2.8017705299079407E-3</v>
      </c>
      <c r="K266" s="241">
        <v>3.3263780986017011E-3</v>
      </c>
      <c r="L266" s="241">
        <v>4.1293041479978912E-3</v>
      </c>
      <c r="M266" s="241">
        <v>4.4090832917701396E-3</v>
      </c>
      <c r="N266" s="241">
        <v>4.8168968604347523E-3</v>
      </c>
    </row>
    <row r="267" spans="2:14" ht="14.25" x14ac:dyDescent="0.2">
      <c r="B267" s="315"/>
      <c r="C267" s="88" t="s">
        <v>2005</v>
      </c>
      <c r="D267" s="319"/>
      <c r="E267" s="241">
        <v>2.998995590481811E-3</v>
      </c>
      <c r="F267" s="241">
        <v>4.3528950997338235E-3</v>
      </c>
      <c r="G267" s="241">
        <v>1.2037543672659797E-2</v>
      </c>
      <c r="H267" s="241">
        <v>1.9196342706384564E-2</v>
      </c>
      <c r="I267" s="241">
        <v>2.4042099674687539E-2</v>
      </c>
      <c r="J267" s="241">
        <v>2.998995590481811E-3</v>
      </c>
      <c r="K267" s="241">
        <v>3.5605318649381155E-3</v>
      </c>
      <c r="L267" s="241">
        <v>4.4199782956567922E-3</v>
      </c>
      <c r="M267" s="241">
        <v>4.7194519354588783E-3</v>
      </c>
      <c r="N267" s="241">
        <v>5.1559727286888679E-3</v>
      </c>
    </row>
    <row r="268" spans="2:14" ht="14.25" x14ac:dyDescent="0.2">
      <c r="B268" s="315"/>
      <c r="C268" s="88" t="s">
        <v>2004</v>
      </c>
      <c r="D268" s="319"/>
      <c r="E268" s="241">
        <v>9.2452605586422845E-4</v>
      </c>
      <c r="F268" s="241">
        <v>1.3419042531840118E-3</v>
      </c>
      <c r="G268" s="241">
        <v>3.710916684672284E-3</v>
      </c>
      <c r="H268" s="241">
        <v>5.9178209750220066E-3</v>
      </c>
      <c r="I268" s="241">
        <v>7.4116639775927444E-3</v>
      </c>
      <c r="J268" s="241">
        <v>9.2452605586422845E-4</v>
      </c>
      <c r="K268" s="241">
        <v>1.0976356525223461E-3</v>
      </c>
      <c r="L268" s="241">
        <v>1.3625845645316738E-3</v>
      </c>
      <c r="M268" s="241">
        <v>1.4549058683442765E-3</v>
      </c>
      <c r="N268" s="241">
        <v>1.589475871897636E-3</v>
      </c>
    </row>
    <row r="269" spans="2:14" ht="14.25" x14ac:dyDescent="0.2">
      <c r="B269" s="315"/>
      <c r="C269" s="88" t="s">
        <v>2003</v>
      </c>
      <c r="D269" s="319"/>
      <c r="E269" s="241">
        <v>1.015453670018298E-2</v>
      </c>
      <c r="F269" s="241">
        <v>1.4738812281878826E-2</v>
      </c>
      <c r="G269" s="241">
        <v>4.075887253453455E-2</v>
      </c>
      <c r="H269" s="241">
        <v>6.4998417183386045E-2</v>
      </c>
      <c r="I269" s="241">
        <v>8.1406049502343397E-2</v>
      </c>
      <c r="J269" s="241">
        <v>1.015453670018298E-2</v>
      </c>
      <c r="K269" s="241">
        <v>1.2055886847394923E-2</v>
      </c>
      <c r="L269" s="241">
        <v>1.4965954588165414E-2</v>
      </c>
      <c r="M269" s="241">
        <v>1.5979966104474146E-2</v>
      </c>
      <c r="N269" s="241">
        <v>1.7458016432162285E-2</v>
      </c>
    </row>
    <row r="270" spans="2:14" ht="14.25" x14ac:dyDescent="0.2">
      <c r="B270" s="315"/>
      <c r="C270" s="88" t="s">
        <v>2002</v>
      </c>
      <c r="D270" s="319"/>
      <c r="E270" s="241">
        <v>1.6351278003087465E-2</v>
      </c>
      <c r="F270" s="241">
        <v>2.2140697345763072E-2</v>
      </c>
      <c r="G270" s="241">
        <v>4.2601726872115456E-2</v>
      </c>
      <c r="H270" s="241">
        <v>5.8373145634592477E-2</v>
      </c>
      <c r="I270" s="241">
        <v>6.270367994894413E-2</v>
      </c>
      <c r="J270" s="241">
        <v>1.6351278003087465E-2</v>
      </c>
      <c r="K270" s="241">
        <v>2.1064558815323927E-2</v>
      </c>
      <c r="L270" s="241">
        <v>2.8537674672764069E-2</v>
      </c>
      <c r="M270" s="241">
        <v>3.2153599933100609E-2</v>
      </c>
      <c r="N270" s="241">
        <v>3.6096614535564529E-2</v>
      </c>
    </row>
    <row r="271" spans="2:14" ht="14.25" x14ac:dyDescent="0.2">
      <c r="B271" s="315"/>
      <c r="C271" s="88" t="s">
        <v>2001</v>
      </c>
      <c r="D271" s="319"/>
      <c r="E271" s="241">
        <v>1.2488577702025464E-3</v>
      </c>
      <c r="F271" s="241">
        <v>1.6910349094876927E-3</v>
      </c>
      <c r="G271" s="241">
        <v>3.2537822192395044E-3</v>
      </c>
      <c r="H271" s="241">
        <v>4.4583522146195952E-3</v>
      </c>
      <c r="I271" s="241">
        <v>4.7891044302314657E-3</v>
      </c>
      <c r="J271" s="241">
        <v>1.2488577702025464E-3</v>
      </c>
      <c r="K271" s="241">
        <v>1.6088429263717849E-3</v>
      </c>
      <c r="L271" s="241">
        <v>2.1796153641240974E-3</v>
      </c>
      <c r="M271" s="241">
        <v>2.4557880496469215E-3</v>
      </c>
      <c r="N271" s="241">
        <v>2.7569427620418412E-3</v>
      </c>
    </row>
    <row r="272" spans="2:14" ht="14.25" x14ac:dyDescent="0.2">
      <c r="B272" s="315"/>
      <c r="C272" s="88" t="s">
        <v>2000</v>
      </c>
      <c r="D272" s="319"/>
      <c r="E272" s="241">
        <v>3.5105386263480838E-3</v>
      </c>
      <c r="F272" s="241">
        <v>4.7534983645870065E-3</v>
      </c>
      <c r="G272" s="241">
        <v>9.1463803444264916E-3</v>
      </c>
      <c r="H272" s="241">
        <v>1.2532426055809551E-2</v>
      </c>
      <c r="I272" s="241">
        <v>1.3462170384074702E-2</v>
      </c>
      <c r="J272" s="241">
        <v>3.5105386263480838E-3</v>
      </c>
      <c r="K272" s="241">
        <v>4.5224567372784408E-3</v>
      </c>
      <c r="L272" s="241">
        <v>6.1268978012591494E-3</v>
      </c>
      <c r="M272" s="241">
        <v>6.9032190951667143E-3</v>
      </c>
      <c r="N272" s="241">
        <v>7.7497648552957059E-3</v>
      </c>
    </row>
    <row r="273" spans="2:14" ht="14.25" x14ac:dyDescent="0.2">
      <c r="B273" s="315"/>
      <c r="C273" s="88" t="s">
        <v>1999</v>
      </c>
      <c r="D273" s="319"/>
      <c r="E273" s="241">
        <v>7.2568762322580401E-4</v>
      </c>
      <c r="F273" s="241">
        <v>9.8262839335095655E-4</v>
      </c>
      <c r="G273" s="241">
        <v>1.8907112895580902E-3</v>
      </c>
      <c r="H273" s="241">
        <v>2.5906641247113865E-3</v>
      </c>
      <c r="I273" s="241">
        <v>2.7828579797290949E-3</v>
      </c>
      <c r="J273" s="241">
        <v>7.2568762322580401E-4</v>
      </c>
      <c r="K273" s="241">
        <v>9.3486818694576697E-4</v>
      </c>
      <c r="L273" s="241">
        <v>1.2665332521261646E-3</v>
      </c>
      <c r="M273" s="241">
        <v>1.4270119747948327E-3</v>
      </c>
      <c r="N273" s="241">
        <v>1.6020072806459346E-3</v>
      </c>
    </row>
    <row r="274" spans="2:14" ht="14.25" x14ac:dyDescent="0.2">
      <c r="B274" s="315"/>
      <c r="C274" s="88" t="s">
        <v>1998</v>
      </c>
      <c r="D274" s="319"/>
      <c r="E274" s="241">
        <v>1.0720981033162612E-3</v>
      </c>
      <c r="F274" s="241">
        <v>1.4516907868614263E-3</v>
      </c>
      <c r="G274" s="241">
        <v>2.7932514246879247E-3</v>
      </c>
      <c r="H274" s="241">
        <v>3.8273301149692241E-3</v>
      </c>
      <c r="I274" s="241">
        <v>4.1112686318170045E-3</v>
      </c>
      <c r="J274" s="241">
        <v>1.0720981033162612E-3</v>
      </c>
      <c r="K274" s="241">
        <v>1.3811320160319223E-3</v>
      </c>
      <c r="L274" s="241">
        <v>1.8711189965671096E-3</v>
      </c>
      <c r="M274" s="241">
        <v>2.108203009976225E-3</v>
      </c>
      <c r="N274" s="241">
        <v>2.3667331674264067E-3</v>
      </c>
    </row>
    <row r="275" spans="2:14" ht="14.25" x14ac:dyDescent="0.2">
      <c r="B275" s="315"/>
      <c r="C275" s="88" t="s">
        <v>1997</v>
      </c>
      <c r="D275" s="319"/>
      <c r="E275" s="241">
        <v>7.5349134936446717E-4</v>
      </c>
      <c r="F275" s="241">
        <v>1.0202764527506185E-3</v>
      </c>
      <c r="G275" s="241">
        <v>1.9631512998595948E-3</v>
      </c>
      <c r="H275" s="241">
        <v>2.6899218680370182E-3</v>
      </c>
      <c r="I275" s="241">
        <v>2.8894793670517023E-3</v>
      </c>
      <c r="J275" s="241">
        <v>7.5349134936446717E-4</v>
      </c>
      <c r="K275" s="241">
        <v>9.706863795312297E-4</v>
      </c>
      <c r="L275" s="241">
        <v>1.3150587368672333E-3</v>
      </c>
      <c r="M275" s="241">
        <v>1.481685981728313E-3</v>
      </c>
      <c r="N275" s="241">
        <v>1.6633859927496746E-3</v>
      </c>
    </row>
    <row r="276" spans="2:14" ht="14.25" x14ac:dyDescent="0.2">
      <c r="B276" s="315"/>
      <c r="C276" s="88" t="s">
        <v>1996</v>
      </c>
      <c r="D276" s="319"/>
      <c r="E276" s="241">
        <v>1.4140587266710671E-5</v>
      </c>
      <c r="F276" s="241">
        <v>2.0101111060930891E-5</v>
      </c>
      <c r="G276" s="241">
        <v>1.0361822044374918E-4</v>
      </c>
      <c r="H276" s="241">
        <v>1.9191185622054584E-4</v>
      </c>
      <c r="I276" s="241">
        <v>2.3778888861129838E-4</v>
      </c>
      <c r="J276" s="241">
        <v>1.4140587266710671E-5</v>
      </c>
      <c r="K276" s="241">
        <v>1.928974297311677E-5</v>
      </c>
      <c r="L276" s="241">
        <v>3.6479703219098269E-5</v>
      </c>
      <c r="M276" s="241">
        <v>5.0729592664470501E-5</v>
      </c>
      <c r="N276" s="241">
        <v>6.4176290400659117E-5</v>
      </c>
    </row>
    <row r="277" spans="2:14" ht="14.25" x14ac:dyDescent="0.2">
      <c r="B277" s="315"/>
      <c r="C277" s="88" t="s">
        <v>1995</v>
      </c>
      <c r="D277" s="319"/>
      <c r="E277" s="241">
        <v>1.312364150740128E-5</v>
      </c>
      <c r="F277" s="241">
        <v>1.8655503515412321E-5</v>
      </c>
      <c r="G277" s="241">
        <v>9.6166329805831693E-5</v>
      </c>
      <c r="H277" s="241">
        <v>1.7811017000599047E-4</v>
      </c>
      <c r="I277" s="241">
        <v>2.206878731214089E-4</v>
      </c>
      <c r="J277" s="241">
        <v>1.312364150740128E-5</v>
      </c>
      <c r="K277" s="241">
        <v>1.7902486422544783E-5</v>
      </c>
      <c r="L277" s="241">
        <v>3.3856199768370888E-5</v>
      </c>
      <c r="M277" s="241">
        <v>4.7081282791720317E-5</v>
      </c>
      <c r="N277" s="241">
        <v>5.956093708186165E-5</v>
      </c>
    </row>
    <row r="278" spans="2:14" ht="14.25" x14ac:dyDescent="0.2">
      <c r="B278" s="315"/>
      <c r="C278" s="88" t="s">
        <v>1994</v>
      </c>
      <c r="D278" s="319"/>
      <c r="E278" s="241">
        <v>9.40037176191659E-3</v>
      </c>
      <c r="F278" s="241">
        <v>1.336280546460491E-2</v>
      </c>
      <c r="G278" s="241">
        <v>6.8883263128154917E-2</v>
      </c>
      <c r="H278" s="241">
        <v>0.12757905735921143</v>
      </c>
      <c r="I278" s="241">
        <v>0.1580771655121751</v>
      </c>
      <c r="J278" s="241">
        <v>9.40037176191659E-3</v>
      </c>
      <c r="K278" s="241">
        <v>1.2823424637108182E-2</v>
      </c>
      <c r="L278" s="241">
        <v>2.4250956877244215E-2</v>
      </c>
      <c r="M278" s="241">
        <v>3.3723990480881122E-2</v>
      </c>
      <c r="N278" s="241">
        <v>4.2663078745473322E-2</v>
      </c>
    </row>
    <row r="279" spans="2:14" ht="14.25" x14ac:dyDescent="0.2">
      <c r="B279" s="315"/>
      <c r="C279" s="88" t="s">
        <v>1993</v>
      </c>
      <c r="D279" s="319"/>
      <c r="E279" s="241">
        <v>2.9707041572451666E-2</v>
      </c>
      <c r="F279" s="241">
        <v>4.0225272689355523E-2</v>
      </c>
      <c r="G279" s="241">
        <v>7.7398920806630467E-2</v>
      </c>
      <c r="H279" s="241">
        <v>0.10605247270300101</v>
      </c>
      <c r="I279" s="241">
        <v>0.11392019795867105</v>
      </c>
      <c r="J279" s="241">
        <v>2.9707041572451666E-2</v>
      </c>
      <c r="K279" s="241">
        <v>3.8270141594682901E-2</v>
      </c>
      <c r="L279" s="241">
        <v>5.1847316627166795E-2</v>
      </c>
      <c r="M279" s="241">
        <v>5.8416738418626324E-2</v>
      </c>
      <c r="N279" s="241">
        <v>6.5580416920946585E-2</v>
      </c>
    </row>
    <row r="280" spans="2:14" ht="14.25" x14ac:dyDescent="0.2">
      <c r="B280" s="315"/>
      <c r="C280" s="88" t="s">
        <v>1992</v>
      </c>
      <c r="D280" s="319"/>
      <c r="E280" s="241">
        <v>1.3032207016761074E-2</v>
      </c>
      <c r="F280" s="241">
        <v>1.7646458659130743E-2</v>
      </c>
      <c r="G280" s="241">
        <v>3.3954197571840532E-2</v>
      </c>
      <c r="H280" s="241">
        <v>4.6524248317832417E-2</v>
      </c>
      <c r="I280" s="241">
        <v>4.9975747317920469E-2</v>
      </c>
      <c r="J280" s="241">
        <v>1.3032207016761074E-2</v>
      </c>
      <c r="K280" s="241">
        <v>1.6788760557199633E-2</v>
      </c>
      <c r="L280" s="241">
        <v>2.2744942874937148E-2</v>
      </c>
      <c r="M280" s="241">
        <v>2.5626888037935631E-2</v>
      </c>
      <c r="N280" s="241">
        <v>2.8769528176505774E-2</v>
      </c>
    </row>
    <row r="281" spans="2:14" ht="14.25" x14ac:dyDescent="0.2">
      <c r="B281" s="315"/>
      <c r="C281" s="88" t="s">
        <v>1991</v>
      </c>
      <c r="D281" s="319"/>
      <c r="E281" s="241">
        <v>1.0338517162514594E-2</v>
      </c>
      <c r="F281" s="241">
        <v>1.3999026831785954E-2</v>
      </c>
      <c r="G281" s="241">
        <v>2.6936040371704328E-2</v>
      </c>
      <c r="H281" s="241">
        <v>3.6907926576702214E-2</v>
      </c>
      <c r="I281" s="241">
        <v>3.9646018567024266E-2</v>
      </c>
      <c r="J281" s="241">
        <v>1.0338517162514594E-2</v>
      </c>
      <c r="K281" s="241">
        <v>1.3318610495883182E-2</v>
      </c>
      <c r="L281" s="241">
        <v>1.8043680703546242E-2</v>
      </c>
      <c r="M281" s="241">
        <v>2.0329942692077083E-2</v>
      </c>
      <c r="N281" s="241">
        <v>2.2823015351713941E-2</v>
      </c>
    </row>
    <row r="282" spans="2:14" ht="14.25" x14ac:dyDescent="0.2">
      <c r="B282" s="315"/>
      <c r="C282" s="88" t="s">
        <v>1990</v>
      </c>
      <c r="D282" s="319"/>
      <c r="E282" s="241">
        <v>4.6166113481012294E-2</v>
      </c>
      <c r="F282" s="241">
        <v>4.1241583625100997E-2</v>
      </c>
      <c r="G282" s="241">
        <v>1.7251285447179809E-2</v>
      </c>
      <c r="H282" s="241">
        <v>2.0821317697911829E-6</v>
      </c>
      <c r="I282" s="241">
        <v>0</v>
      </c>
      <c r="J282" s="241">
        <v>4.6166113481012294E-2</v>
      </c>
      <c r="K282" s="241">
        <v>4.124312262951612E-2</v>
      </c>
      <c r="L282" s="241">
        <v>2.6346065623776546E-2</v>
      </c>
      <c r="M282" s="241">
        <v>2.1113636010244723E-2</v>
      </c>
      <c r="N282" s="241">
        <v>1.4622860764842593E-2</v>
      </c>
    </row>
    <row r="283" spans="2:14" ht="14.25" x14ac:dyDescent="0.2">
      <c r="B283" s="315"/>
      <c r="C283" s="88" t="s">
        <v>1989</v>
      </c>
      <c r="D283" s="319"/>
      <c r="E283" s="241">
        <v>2.8395611331195725E-2</v>
      </c>
      <c r="F283" s="241">
        <v>2.5760840290869919E-2</v>
      </c>
      <c r="G283" s="241">
        <v>0</v>
      </c>
      <c r="H283" s="241">
        <v>0</v>
      </c>
      <c r="I283" s="241">
        <v>0</v>
      </c>
      <c r="J283" s="241">
        <v>2.8395611331195725E-2</v>
      </c>
      <c r="K283" s="241">
        <v>2.5969161949876297E-2</v>
      </c>
      <c r="L283" s="241">
        <v>2.271204271478084E-2</v>
      </c>
      <c r="M283" s="241">
        <v>2.0098493279399714E-2</v>
      </c>
      <c r="N283" s="241">
        <v>1.8409042890344389E-2</v>
      </c>
    </row>
    <row r="284" spans="2:14" ht="14.25" x14ac:dyDescent="0.2">
      <c r="B284" s="315"/>
      <c r="C284" s="88" t="s">
        <v>1988</v>
      </c>
      <c r="D284" s="319"/>
      <c r="E284" s="241">
        <v>2.3312289120754962E-3</v>
      </c>
      <c r="F284" s="241">
        <v>3.0314632140900494E-3</v>
      </c>
      <c r="G284" s="241">
        <v>5.397945150032806E-3</v>
      </c>
      <c r="H284" s="241">
        <v>4.974182269569769E-3</v>
      </c>
      <c r="I284" s="241">
        <v>4.346943097316521E-3</v>
      </c>
      <c r="J284" s="241">
        <v>2.3312289120754962E-3</v>
      </c>
      <c r="K284" s="241">
        <v>2.725450596311556E-3</v>
      </c>
      <c r="L284" s="241">
        <v>3.1320157348836697E-3</v>
      </c>
      <c r="M284" s="241">
        <v>3.1779329573475034E-3</v>
      </c>
      <c r="N284" s="241">
        <v>3.290323173392078E-3</v>
      </c>
    </row>
    <row r="285" spans="2:14" ht="14.25" x14ac:dyDescent="0.2">
      <c r="B285" s="315"/>
      <c r="C285" s="88" t="s">
        <v>1801</v>
      </c>
      <c r="D285" s="319"/>
      <c r="E285" s="241">
        <v>1.06242837973378E-2</v>
      </c>
      <c r="F285" s="241">
        <v>1.3815513929521591E-2</v>
      </c>
      <c r="G285" s="241">
        <v>2.4600458967949889E-2</v>
      </c>
      <c r="H285" s="241">
        <v>2.2669212713454723E-2</v>
      </c>
      <c r="I285" s="241">
        <v>1.9810648743049598E-2</v>
      </c>
      <c r="J285" s="241">
        <v>1.06242837973378E-2</v>
      </c>
      <c r="K285" s="241">
        <v>1.2420899749848238E-2</v>
      </c>
      <c r="L285" s="241">
        <v>1.4273769449567465E-2</v>
      </c>
      <c r="M285" s="241">
        <v>1.4483031440148623E-2</v>
      </c>
      <c r="N285" s="241">
        <v>1.4995235773715587E-2</v>
      </c>
    </row>
    <row r="286" spans="2:14" ht="14.25" x14ac:dyDescent="0.2">
      <c r="B286" s="315"/>
      <c r="C286" s="89" t="s">
        <v>1800</v>
      </c>
      <c r="D286" s="319"/>
      <c r="E286" s="241">
        <v>1.4020943168786862E-2</v>
      </c>
      <c r="F286" s="241">
        <v>1.8232432354823188E-2</v>
      </c>
      <c r="G286" s="241">
        <v>3.24654013103573E-2</v>
      </c>
      <c r="H286" s="241">
        <v>2.9916721842100414E-2</v>
      </c>
      <c r="I286" s="241">
        <v>2.614425456450048E-2</v>
      </c>
      <c r="J286" s="241">
        <v>1.4020943168786862E-2</v>
      </c>
      <c r="K286" s="241">
        <v>1.6391950066456218E-2</v>
      </c>
      <c r="L286" s="241">
        <v>1.883719543588434E-2</v>
      </c>
      <c r="M286" s="241">
        <v>1.9113359978670821E-2</v>
      </c>
      <c r="N286" s="241">
        <v>1.9789319694049311E-2</v>
      </c>
    </row>
    <row r="287" spans="2:14" ht="14.25" x14ac:dyDescent="0.2">
      <c r="B287" s="315"/>
      <c r="C287" s="88" t="s">
        <v>1799</v>
      </c>
      <c r="D287" s="319"/>
      <c r="E287" s="241">
        <v>0</v>
      </c>
      <c r="F287" s="241">
        <v>0</v>
      </c>
      <c r="G287" s="241">
        <v>0</v>
      </c>
      <c r="H287" s="241">
        <v>9.9005365653570734E-3</v>
      </c>
      <c r="I287" s="241">
        <v>3.1970816962828968E-2</v>
      </c>
      <c r="J287" s="241">
        <v>0</v>
      </c>
      <c r="K287" s="241">
        <v>0</v>
      </c>
      <c r="L287" s="241">
        <v>0</v>
      </c>
      <c r="M287" s="241">
        <v>0</v>
      </c>
      <c r="N287" s="241">
        <v>0</v>
      </c>
    </row>
    <row r="288" spans="2:14" ht="14.25" x14ac:dyDescent="0.2">
      <c r="B288" s="315"/>
      <c r="C288" s="88" t="s">
        <v>1987</v>
      </c>
      <c r="D288" s="319"/>
      <c r="E288" s="241">
        <v>5.9571219018575185E-3</v>
      </c>
      <c r="F288" s="241">
        <v>6.3129228989662368E-3</v>
      </c>
      <c r="G288" s="241">
        <v>7.2958015583066207E-3</v>
      </c>
      <c r="H288" s="241">
        <v>4.3443056927177873E-3</v>
      </c>
      <c r="I288" s="241">
        <v>0</v>
      </c>
      <c r="J288" s="241">
        <v>5.9571219018575185E-3</v>
      </c>
      <c r="K288" s="241">
        <v>5.7884220937547519E-3</v>
      </c>
      <c r="L288" s="241">
        <v>6.0829592169353262E-3</v>
      </c>
      <c r="M288" s="241">
        <v>5.8897072349169662E-3</v>
      </c>
      <c r="N288" s="241">
        <v>5.925289302844655E-3</v>
      </c>
    </row>
    <row r="289" spans="2:14" ht="14.25" x14ac:dyDescent="0.2">
      <c r="B289" s="315"/>
      <c r="C289" s="88" t="s">
        <v>1986</v>
      </c>
      <c r="D289" s="319"/>
      <c r="E289" s="241">
        <v>6.7985908918818776E-3</v>
      </c>
      <c r="F289" s="241">
        <v>7.2046503041479845E-3</v>
      </c>
      <c r="G289" s="241">
        <v>8.3263647849500314E-3</v>
      </c>
      <c r="H289" s="241">
        <v>4.9579574836050005E-3</v>
      </c>
      <c r="I289" s="241">
        <v>0</v>
      </c>
      <c r="J289" s="241">
        <v>6.7985908918818776E-3</v>
      </c>
      <c r="K289" s="241">
        <v>6.6060615131441243E-3</v>
      </c>
      <c r="L289" s="241">
        <v>6.9422032668242286E-3</v>
      </c>
      <c r="M289" s="241">
        <v>6.7216536144193532E-3</v>
      </c>
      <c r="N289" s="241">
        <v>6.762261801881839E-3</v>
      </c>
    </row>
    <row r="290" spans="2:14" ht="14.25" x14ac:dyDescent="0.2">
      <c r="B290" s="315"/>
      <c r="C290" s="88" t="s">
        <v>1985</v>
      </c>
      <c r="D290" s="319"/>
      <c r="E290" s="241">
        <v>2.8011999039188669E-2</v>
      </c>
      <c r="F290" s="241">
        <v>2.9685071598950123E-2</v>
      </c>
      <c r="G290" s="241">
        <v>3.4306832998947136E-2</v>
      </c>
      <c r="H290" s="241">
        <v>2.0428100833794746E-2</v>
      </c>
      <c r="I290" s="241">
        <v>0</v>
      </c>
      <c r="J290" s="241">
        <v>2.8011999039188669E-2</v>
      </c>
      <c r="K290" s="241">
        <v>2.7218726895301117E-2</v>
      </c>
      <c r="L290" s="241">
        <v>2.8603720143293404E-2</v>
      </c>
      <c r="M290" s="241">
        <v>2.7694997034415667E-2</v>
      </c>
      <c r="N290" s="241">
        <v>2.7862313545479842E-2</v>
      </c>
    </row>
    <row r="291" spans="2:14" ht="14.25" x14ac:dyDescent="0.2">
      <c r="B291" s="315"/>
      <c r="C291" s="88" t="s">
        <v>1984</v>
      </c>
      <c r="D291" s="319"/>
      <c r="E291" s="241">
        <v>1.0531123850941602E-2</v>
      </c>
      <c r="F291" s="241">
        <v>1.116011624501567E-2</v>
      </c>
      <c r="G291" s="241">
        <v>1.2897669557250808E-2</v>
      </c>
      <c r="H291" s="241">
        <v>7.6799538518921373E-3</v>
      </c>
      <c r="I291" s="241">
        <v>0</v>
      </c>
      <c r="J291" s="241">
        <v>1.0531123850941602E-2</v>
      </c>
      <c r="K291" s="241">
        <v>1.02328928256194E-2</v>
      </c>
      <c r="L291" s="241">
        <v>1.075358167067182E-2</v>
      </c>
      <c r="M291" s="241">
        <v>1.041194680225647E-2</v>
      </c>
      <c r="N291" s="241">
        <v>1.0474849521118455E-2</v>
      </c>
    </row>
    <row r="292" spans="2:14" ht="14.25" x14ac:dyDescent="0.2">
      <c r="B292" s="315"/>
      <c r="C292" s="88" t="s">
        <v>1983</v>
      </c>
      <c r="D292" s="319"/>
      <c r="E292" s="241">
        <v>8.3751133700132683E-3</v>
      </c>
      <c r="F292" s="241">
        <v>8.8753337343170629E-3</v>
      </c>
      <c r="G292" s="241">
        <v>1.0257162130068977E-2</v>
      </c>
      <c r="H292" s="241">
        <v>6.1076562289518379E-3</v>
      </c>
      <c r="I292" s="241">
        <v>0</v>
      </c>
      <c r="J292" s="241">
        <v>8.3751133700132683E-3</v>
      </c>
      <c r="K292" s="241">
        <v>8.1379384319077378E-3</v>
      </c>
      <c r="L292" s="241">
        <v>8.552027960199193E-3</v>
      </c>
      <c r="M292" s="241">
        <v>8.2803351385567717E-3</v>
      </c>
      <c r="N292" s="241">
        <v>8.3303599421017515E-3</v>
      </c>
    </row>
    <row r="293" spans="2:14" ht="14.25" x14ac:dyDescent="0.2">
      <c r="B293" s="315"/>
      <c r="C293" s="88" t="s">
        <v>1982</v>
      </c>
      <c r="D293" s="319"/>
      <c r="E293" s="241">
        <v>1.7265816635833431E-2</v>
      </c>
      <c r="F293" s="241">
        <v>1.8297052000181155E-2</v>
      </c>
      <c r="G293" s="241">
        <v>2.1145777103851317E-2</v>
      </c>
      <c r="H293" s="241">
        <v>1.2591312841371275E-2</v>
      </c>
      <c r="I293" s="241">
        <v>0</v>
      </c>
      <c r="J293" s="241">
        <v>1.7265816635833431E-2</v>
      </c>
      <c r="K293" s="241">
        <v>1.6776865763047967E-2</v>
      </c>
      <c r="L293" s="241">
        <v>1.763053705684774E-2</v>
      </c>
      <c r="M293" s="241">
        <v>1.7070425422234393E-2</v>
      </c>
      <c r="N293" s="241">
        <v>1.7173554663247857E-2</v>
      </c>
    </row>
    <row r="294" spans="2:14" ht="14.25" x14ac:dyDescent="0.2">
      <c r="B294" s="315"/>
      <c r="C294" s="88" t="s">
        <v>1981</v>
      </c>
      <c r="D294" s="319"/>
      <c r="E294" s="241">
        <v>8.8827400863647965E-4</v>
      </c>
      <c r="F294" s="241">
        <v>5.6261081185834201E-4</v>
      </c>
      <c r="G294" s="241">
        <v>1.1428607701555361E-5</v>
      </c>
      <c r="H294" s="241">
        <v>0</v>
      </c>
      <c r="I294" s="241">
        <v>0</v>
      </c>
      <c r="J294" s="241">
        <v>8.8827400863647965E-4</v>
      </c>
      <c r="K294" s="241">
        <v>5.2881776782086787E-4</v>
      </c>
      <c r="L294" s="241">
        <v>1.7150073541487339E-4</v>
      </c>
      <c r="M294" s="241">
        <v>2.7715434935614835E-5</v>
      </c>
      <c r="N294" s="241">
        <v>0</v>
      </c>
    </row>
    <row r="295" spans="2:14" ht="14.25" x14ac:dyDescent="0.2">
      <c r="B295" s="315"/>
      <c r="C295" s="88" t="s">
        <v>1980</v>
      </c>
      <c r="D295" s="319"/>
      <c r="E295" s="241">
        <v>6.9981221557645693E-4</v>
      </c>
      <c r="F295" s="241">
        <v>4.4324376816814369E-4</v>
      </c>
      <c r="G295" s="241">
        <v>9.0038425067244028E-6</v>
      </c>
      <c r="H295" s="241">
        <v>0</v>
      </c>
      <c r="I295" s="241">
        <v>0</v>
      </c>
      <c r="J295" s="241">
        <v>6.9981221557645693E-4</v>
      </c>
      <c r="K295" s="241">
        <v>4.1662046861304472E-4</v>
      </c>
      <c r="L295" s="241">
        <v>1.3511406216636356E-4</v>
      </c>
      <c r="M295" s="241">
        <v>2.1835154174701597E-5</v>
      </c>
      <c r="N295" s="241">
        <v>0</v>
      </c>
    </row>
    <row r="296" spans="2:14" ht="14.25" x14ac:dyDescent="0.2">
      <c r="B296" s="315"/>
      <c r="C296" s="88" t="s">
        <v>1979</v>
      </c>
      <c r="D296" s="319"/>
      <c r="E296" s="241">
        <v>5.6023880878739336E-3</v>
      </c>
      <c r="F296" s="241">
        <v>3.5484142053222893E-3</v>
      </c>
      <c r="G296" s="241">
        <v>7.2080793792966743E-5</v>
      </c>
      <c r="H296" s="241">
        <v>0</v>
      </c>
      <c r="I296" s="241">
        <v>0</v>
      </c>
      <c r="J296" s="241">
        <v>5.6023880878739336E-3</v>
      </c>
      <c r="K296" s="241">
        <v>3.3352798058826866E-3</v>
      </c>
      <c r="L296" s="241">
        <v>1.0816636170912807E-3</v>
      </c>
      <c r="M296" s="241">
        <v>1.7480261836308881E-4</v>
      </c>
      <c r="N296" s="241">
        <v>0</v>
      </c>
    </row>
    <row r="297" spans="2:14" ht="14.25" x14ac:dyDescent="0.2">
      <c r="B297" s="315"/>
      <c r="C297" s="88" t="s">
        <v>1978</v>
      </c>
      <c r="D297" s="319"/>
      <c r="E297" s="241">
        <v>6.1440330142913981E-3</v>
      </c>
      <c r="F297" s="241">
        <v>7.9895243116202379E-3</v>
      </c>
      <c r="G297" s="241">
        <v>1.4226467868232088E-2</v>
      </c>
      <c r="H297" s="241">
        <v>1.3109626397062224E-2</v>
      </c>
      <c r="I297" s="241">
        <v>1.1456516244636335E-2</v>
      </c>
      <c r="J297" s="241">
        <v>6.1440330142913981E-3</v>
      </c>
      <c r="K297" s="241">
        <v>7.1830176589780075E-3</v>
      </c>
      <c r="L297" s="241">
        <v>8.254533897005055E-3</v>
      </c>
      <c r="M297" s="241">
        <v>8.3755502971024562E-3</v>
      </c>
      <c r="N297" s="241">
        <v>8.6717585305729449E-3</v>
      </c>
    </row>
    <row r="298" spans="2:14" ht="14.25" x14ac:dyDescent="0.2">
      <c r="B298" s="315"/>
      <c r="C298" s="88" t="s">
        <v>1977</v>
      </c>
      <c r="D298" s="319"/>
      <c r="E298" s="241">
        <v>1.2743954817306969E-2</v>
      </c>
      <c r="F298" s="241">
        <v>1.6571873328517055E-2</v>
      </c>
      <c r="G298" s="241">
        <v>2.9508543215978945E-2</v>
      </c>
      <c r="H298" s="241">
        <v>2.7191990356712627E-2</v>
      </c>
      <c r="I298" s="241">
        <v>2.37631088644512E-2</v>
      </c>
      <c r="J298" s="241">
        <v>1.2743954817306969E-2</v>
      </c>
      <c r="K298" s="241">
        <v>1.4899017027578794E-2</v>
      </c>
      <c r="L298" s="241">
        <v>1.7121556276906431E-2</v>
      </c>
      <c r="M298" s="241">
        <v>1.7372568524302745E-2</v>
      </c>
      <c r="N298" s="241">
        <v>1.7986963716366596E-2</v>
      </c>
    </row>
    <row r="299" spans="2:14" thickBot="1" x14ac:dyDescent="0.25">
      <c r="B299" s="316"/>
      <c r="C299" s="87" t="s">
        <v>1976</v>
      </c>
      <c r="D299" s="320"/>
      <c r="E299" s="241">
        <v>4.6773776891882741E-3</v>
      </c>
      <c r="F299" s="243">
        <v>6.0823277927502728E-3</v>
      </c>
      <c r="G299" s="243">
        <v>1.0830437149025818E-2</v>
      </c>
      <c r="H299" s="243">
        <v>9.980199305664782E-3</v>
      </c>
      <c r="I299" s="243">
        <v>8.7217066304558655E-3</v>
      </c>
      <c r="J299" s="241">
        <v>4.6773776891882741E-3</v>
      </c>
      <c r="K299" s="241">
        <v>5.468344076439504E-3</v>
      </c>
      <c r="L299" s="241">
        <v>6.284076370470593E-3</v>
      </c>
      <c r="M299" s="241">
        <v>6.3762046856220287E-3</v>
      </c>
      <c r="N299" s="241">
        <v>6.6017044150938628E-3</v>
      </c>
    </row>
    <row r="300" spans="2:14" ht="14.25" x14ac:dyDescent="0.2">
      <c r="B300" s="317" t="s">
        <v>1975</v>
      </c>
      <c r="C300" s="90" t="s">
        <v>1842</v>
      </c>
      <c r="D300" s="318" t="s">
        <v>1974</v>
      </c>
      <c r="E300" s="236">
        <v>6.687851159416458E-4</v>
      </c>
      <c r="F300" s="236">
        <v>8.5435822460370298E-4</v>
      </c>
      <c r="G300" s="236">
        <v>4.1635200669657077E-2</v>
      </c>
      <c r="H300" s="236">
        <v>8.5646172410748456E-2</v>
      </c>
      <c r="I300" s="236">
        <v>9.4222333265528119E-2</v>
      </c>
      <c r="J300" s="236">
        <v>6.687851159416458E-4</v>
      </c>
      <c r="K300" s="236">
        <v>8.5313568117721846E-4</v>
      </c>
      <c r="L300" s="236">
        <v>1.345608714795265E-3</v>
      </c>
      <c r="M300" s="236">
        <v>2.3935076667276922E-3</v>
      </c>
      <c r="N300" s="236">
        <v>6.2517510946058048E-3</v>
      </c>
    </row>
    <row r="301" spans="2:14" ht="14.25" x14ac:dyDescent="0.2">
      <c r="B301" s="315"/>
      <c r="C301" s="88" t="s">
        <v>1973</v>
      </c>
      <c r="D301" s="319"/>
      <c r="E301" s="241">
        <v>5.8341109872703827E-5</v>
      </c>
      <c r="F301" s="241">
        <v>6.5493319173058241E-5</v>
      </c>
      <c r="G301" s="241">
        <v>9.8479150639767577E-5</v>
      </c>
      <c r="H301" s="241">
        <v>2.0568764555289047E-4</v>
      </c>
      <c r="I301" s="241">
        <v>2.9789687662564834E-4</v>
      </c>
      <c r="J301" s="241">
        <v>5.8341109872703827E-5</v>
      </c>
      <c r="K301" s="241">
        <v>6.5399601544401003E-5</v>
      </c>
      <c r="L301" s="241">
        <v>8.849669967700057E-5</v>
      </c>
      <c r="M301" s="241">
        <v>1.1355951157706663E-4</v>
      </c>
      <c r="N301" s="241">
        <v>1.4382236806187202E-4</v>
      </c>
    </row>
    <row r="302" spans="2:14" ht="14.25" x14ac:dyDescent="0.2">
      <c r="B302" s="315"/>
      <c r="C302" s="88" t="s">
        <v>1972</v>
      </c>
      <c r="D302" s="319"/>
      <c r="E302" s="241">
        <v>1.2496006881567972E-3</v>
      </c>
      <c r="F302" s="241">
        <v>1.4027929342944711E-3</v>
      </c>
      <c r="G302" s="241">
        <v>2.1093121930154885E-3</v>
      </c>
      <c r="H302" s="241">
        <v>4.4055970822128509E-3</v>
      </c>
      <c r="I302" s="241">
        <v>6.3806146787985111E-3</v>
      </c>
      <c r="J302" s="241">
        <v>1.2496006881567972E-3</v>
      </c>
      <c r="K302" s="241">
        <v>1.4007856085250774E-3</v>
      </c>
      <c r="L302" s="241">
        <v>1.8954993666948599E-3</v>
      </c>
      <c r="M302" s="241">
        <v>2.4323164938595929E-3</v>
      </c>
      <c r="N302" s="241">
        <v>3.0805127035565994E-3</v>
      </c>
    </row>
    <row r="303" spans="2:14" ht="14.25" x14ac:dyDescent="0.2">
      <c r="B303" s="315"/>
      <c r="C303" s="88" t="s">
        <v>1971</v>
      </c>
      <c r="D303" s="319"/>
      <c r="E303" s="241">
        <v>3.4264522713201157E-3</v>
      </c>
      <c r="F303" s="241">
        <v>3.8465111947041265E-3</v>
      </c>
      <c r="G303" s="241">
        <v>5.7838136799859448E-3</v>
      </c>
      <c r="H303" s="241">
        <v>1.2080313552912624E-2</v>
      </c>
      <c r="I303" s="241">
        <v>1.7495886378580738E-2</v>
      </c>
      <c r="J303" s="241">
        <v>3.4264522713201157E-3</v>
      </c>
      <c r="K303" s="241">
        <v>3.8410070316486754E-3</v>
      </c>
      <c r="L303" s="241">
        <v>5.1975308367327696E-3</v>
      </c>
      <c r="M303" s="241">
        <v>6.6695036694064489E-3</v>
      </c>
      <c r="N303" s="241">
        <v>8.4468821520107314E-3</v>
      </c>
    </row>
    <row r="304" spans="2:14" ht="14.25" x14ac:dyDescent="0.2">
      <c r="B304" s="315"/>
      <c r="C304" s="88" t="s">
        <v>1970</v>
      </c>
      <c r="D304" s="319"/>
      <c r="E304" s="241">
        <v>5.917735021045082E-2</v>
      </c>
      <c r="F304" s="241">
        <v>5.1423037339046934E-2</v>
      </c>
      <c r="G304" s="241">
        <v>5.2203153708018221E-3</v>
      </c>
      <c r="H304" s="241">
        <v>0</v>
      </c>
      <c r="I304" s="241">
        <v>0</v>
      </c>
      <c r="J304" s="241">
        <v>5.917735021045082E-2</v>
      </c>
      <c r="K304" s="241">
        <v>5.3140667398726818E-2</v>
      </c>
      <c r="L304" s="241">
        <v>4.9876829945527612E-2</v>
      </c>
      <c r="M304" s="241">
        <v>4.594178904352144E-2</v>
      </c>
      <c r="N304" s="241">
        <v>3.9103449609265165E-2</v>
      </c>
    </row>
    <row r="305" spans="2:14" ht="14.25" x14ac:dyDescent="0.2">
      <c r="B305" s="315"/>
      <c r="C305" s="88" t="s">
        <v>1969</v>
      </c>
      <c r="D305" s="319"/>
      <c r="E305" s="241">
        <v>5.1583636869618449E-2</v>
      </c>
      <c r="F305" s="241">
        <v>4.48243673533354E-2</v>
      </c>
      <c r="G305" s="241">
        <v>4.5504378191095979E-3</v>
      </c>
      <c r="H305" s="241">
        <v>0</v>
      </c>
      <c r="I305" s="241">
        <v>0</v>
      </c>
      <c r="J305" s="241">
        <v>5.1583636869618449E-2</v>
      </c>
      <c r="K305" s="241">
        <v>4.6321588924760557E-2</v>
      </c>
      <c r="L305" s="241">
        <v>4.3476571272085138E-2</v>
      </c>
      <c r="M305" s="241">
        <v>4.0046479856462154E-2</v>
      </c>
      <c r="N305" s="241">
        <v>3.4085644893196564E-2</v>
      </c>
    </row>
    <row r="306" spans="2:14" ht="14.25" x14ac:dyDescent="0.2">
      <c r="B306" s="315"/>
      <c r="C306" s="88" t="s">
        <v>1968</v>
      </c>
      <c r="D306" s="319"/>
      <c r="E306" s="241">
        <v>2.4182468460834331E-2</v>
      </c>
      <c r="F306" s="241">
        <v>2.1013715115486838E-2</v>
      </c>
      <c r="G306" s="241">
        <v>2.1332504980550735E-3</v>
      </c>
      <c r="H306" s="241">
        <v>0</v>
      </c>
      <c r="I306" s="241">
        <v>0</v>
      </c>
      <c r="J306" s="241">
        <v>2.4182468460834331E-2</v>
      </c>
      <c r="K306" s="241">
        <v>2.1715614315060229E-2</v>
      </c>
      <c r="L306" s="241">
        <v>2.0381866758054191E-2</v>
      </c>
      <c r="M306" s="241">
        <v>1.8773835946156631E-2</v>
      </c>
      <c r="N306" s="241">
        <v>1.5979389640174892E-2</v>
      </c>
    </row>
    <row r="307" spans="2:14" ht="14.25" x14ac:dyDescent="0.2">
      <c r="B307" s="315"/>
      <c r="C307" s="88" t="s">
        <v>1967</v>
      </c>
      <c r="D307" s="319"/>
      <c r="E307" s="241">
        <v>5.8868614922265739E-4</v>
      </c>
      <c r="F307" s="241">
        <v>6.0441215521790008E-4</v>
      </c>
      <c r="G307" s="241">
        <v>5.1786188618160823E-4</v>
      </c>
      <c r="H307" s="241">
        <v>4.4695805485443877E-4</v>
      </c>
      <c r="I307" s="241">
        <v>3.8585514824620925E-4</v>
      </c>
      <c r="J307" s="241">
        <v>5.8868614922265739E-4</v>
      </c>
      <c r="K307" s="241">
        <v>6.035472719804364E-4</v>
      </c>
      <c r="L307" s="241">
        <v>6.1010330602526922E-4</v>
      </c>
      <c r="M307" s="241">
        <v>5.8934951717115028E-4</v>
      </c>
      <c r="N307" s="241">
        <v>5.4390641861642389E-4</v>
      </c>
    </row>
    <row r="308" spans="2:14" ht="14.25" x14ac:dyDescent="0.2">
      <c r="B308" s="315"/>
      <c r="C308" s="88" t="s">
        <v>1966</v>
      </c>
      <c r="D308" s="319"/>
      <c r="E308" s="241">
        <v>1.1450782883381774E-3</v>
      </c>
      <c r="F308" s="241">
        <v>1.1756676066892321E-3</v>
      </c>
      <c r="G308" s="241">
        <v>1.0073150234763376E-3</v>
      </c>
      <c r="H308" s="241">
        <v>8.6939698698109552E-4</v>
      </c>
      <c r="I308" s="241">
        <v>7.5054314303754568E-4</v>
      </c>
      <c r="J308" s="241">
        <v>1.1450782883381774E-3</v>
      </c>
      <c r="K308" s="241">
        <v>1.1739852857810963E-3</v>
      </c>
      <c r="L308" s="241">
        <v>1.1867377044548785E-3</v>
      </c>
      <c r="M308" s="241">
        <v>1.1463686333479956E-3</v>
      </c>
      <c r="N308" s="241">
        <v>1.0579753433435661E-3</v>
      </c>
    </row>
    <row r="309" spans="2:14" ht="14.25" x14ac:dyDescent="0.2">
      <c r="B309" s="315"/>
      <c r="C309" s="88" t="s">
        <v>1965</v>
      </c>
      <c r="D309" s="319"/>
      <c r="E309" s="241">
        <v>2.6266709833594444E-3</v>
      </c>
      <c r="F309" s="241">
        <v>2.6968391768635472E-3</v>
      </c>
      <c r="G309" s="241">
        <v>2.3106587298124728E-3</v>
      </c>
      <c r="H309" s="241">
        <v>1.9942914488733613E-3</v>
      </c>
      <c r="I309" s="241">
        <v>1.7216551179546019E-3</v>
      </c>
      <c r="J309" s="241">
        <v>2.6266709833594444E-3</v>
      </c>
      <c r="K309" s="241">
        <v>2.6929801363428222E-3</v>
      </c>
      <c r="L309" s="241">
        <v>2.7222326411184454E-3</v>
      </c>
      <c r="M309" s="241">
        <v>2.6296308786175502E-3</v>
      </c>
      <c r="N309" s="241">
        <v>2.4268673712286642E-3</v>
      </c>
    </row>
    <row r="310" spans="2:14" ht="14.25" x14ac:dyDescent="0.2">
      <c r="B310" s="315"/>
      <c r="C310" s="88" t="s">
        <v>1964</v>
      </c>
      <c r="D310" s="319"/>
      <c r="E310" s="241">
        <v>1.3396669043758689E-2</v>
      </c>
      <c r="F310" s="241">
        <v>1.375454411518108E-2</v>
      </c>
      <c r="G310" s="241">
        <v>1.178492870727902E-2</v>
      </c>
      <c r="H310" s="241">
        <v>1.0171377643645434E-2</v>
      </c>
      <c r="I310" s="241">
        <v>8.7808651973732554E-3</v>
      </c>
      <c r="J310" s="241">
        <v>1.3396669043758689E-2</v>
      </c>
      <c r="K310" s="241">
        <v>1.3734862057926811E-2</v>
      </c>
      <c r="L310" s="241">
        <v>1.388405703806048E-2</v>
      </c>
      <c r="M310" s="241">
        <v>1.3411765238686887E-2</v>
      </c>
      <c r="N310" s="241">
        <v>1.2377621404209956E-2</v>
      </c>
    </row>
    <row r="311" spans="2:14" ht="14.25" x14ac:dyDescent="0.2">
      <c r="B311" s="315"/>
      <c r="C311" s="88" t="s">
        <v>1963</v>
      </c>
      <c r="D311" s="319"/>
      <c r="E311" s="241">
        <v>1.5458305357285609E-3</v>
      </c>
      <c r="F311" s="241">
        <v>1.5871254435577951E-3</v>
      </c>
      <c r="G311" s="241">
        <v>1.3598531543617769E-3</v>
      </c>
      <c r="H311" s="241">
        <v>1.1736668346897133E-3</v>
      </c>
      <c r="I311" s="241">
        <v>1.0132167561860889E-3</v>
      </c>
      <c r="J311" s="241">
        <v>1.5458305357285609E-3</v>
      </c>
      <c r="K311" s="241">
        <v>1.5848543472867574E-3</v>
      </c>
      <c r="L311" s="241">
        <v>1.6020698323685127E-3</v>
      </c>
      <c r="M311" s="241">
        <v>1.547572473147265E-3</v>
      </c>
      <c r="N311" s="241">
        <v>1.4282434733452858E-3</v>
      </c>
    </row>
    <row r="312" spans="2:14" ht="14.25" x14ac:dyDescent="0.2">
      <c r="B312" s="315"/>
      <c r="C312" s="88" t="s">
        <v>1962</v>
      </c>
      <c r="D312" s="319"/>
      <c r="E312" s="241">
        <v>9.3533631274638294E-3</v>
      </c>
      <c r="F312" s="241">
        <v>9.6032263946944363E-3</v>
      </c>
      <c r="G312" s="241">
        <v>8.2280690274876573E-3</v>
      </c>
      <c r="H312" s="241">
        <v>7.1015107036555385E-3</v>
      </c>
      <c r="I312" s="241">
        <v>6.1306747592309039E-3</v>
      </c>
      <c r="J312" s="241">
        <v>9.3533631274638294E-3</v>
      </c>
      <c r="K312" s="241">
        <v>9.5894846632242191E-3</v>
      </c>
      <c r="L312" s="241">
        <v>9.6936504690246592E-3</v>
      </c>
      <c r="M312" s="241">
        <v>9.3639030753079697E-3</v>
      </c>
      <c r="N312" s="241">
        <v>8.6418786095026449E-3</v>
      </c>
    </row>
    <row r="313" spans="2:14" ht="14.25" x14ac:dyDescent="0.2">
      <c r="B313" s="315"/>
      <c r="C313" s="88" t="s">
        <v>1961</v>
      </c>
      <c r="D313" s="319"/>
      <c r="E313" s="241">
        <v>8.626878802047825E-3</v>
      </c>
      <c r="F313" s="241">
        <v>8.8573349592724823E-3</v>
      </c>
      <c r="G313" s="241">
        <v>7.5889873308347096E-3</v>
      </c>
      <c r="H313" s="241">
        <v>6.5499298291964662E-3</v>
      </c>
      <c r="I313" s="241">
        <v>5.6544996063891198E-3</v>
      </c>
      <c r="J313" s="241">
        <v>8.626878802047825E-3</v>
      </c>
      <c r="K313" s="241">
        <v>8.8446605607370755E-3</v>
      </c>
      <c r="L313" s="241">
        <v>8.9407357124992766E-3</v>
      </c>
      <c r="M313" s="241">
        <v>8.6366001024391573E-3</v>
      </c>
      <c r="N313" s="241">
        <v>7.9706559416349559E-3</v>
      </c>
    </row>
    <row r="314" spans="2:14" ht="14.25" x14ac:dyDescent="0.2">
      <c r="B314" s="315"/>
      <c r="C314" s="88" t="s">
        <v>1960</v>
      </c>
      <c r="D314" s="319"/>
      <c r="E314" s="241">
        <v>7.912327907744118E-3</v>
      </c>
      <c r="F314" s="241">
        <v>8.123695741483394E-3</v>
      </c>
      <c r="G314" s="241">
        <v>6.9604033657023603E-3</v>
      </c>
      <c r="H314" s="241">
        <v>6.0074093737140189E-3</v>
      </c>
      <c r="I314" s="241">
        <v>5.1861462374248784E-3</v>
      </c>
      <c r="J314" s="241">
        <v>7.912327907744118E-3</v>
      </c>
      <c r="K314" s="241">
        <v>8.1120711435787897E-3</v>
      </c>
      <c r="L314" s="241">
        <v>8.2001885406086817E-3</v>
      </c>
      <c r="M314" s="241">
        <v>7.921244008010607E-3</v>
      </c>
      <c r="N314" s="241">
        <v>7.3104589617109502E-3</v>
      </c>
    </row>
    <row r="315" spans="2:14" ht="14.25" x14ac:dyDescent="0.2">
      <c r="B315" s="315"/>
      <c r="C315" s="88" t="s">
        <v>1959</v>
      </c>
      <c r="D315" s="319"/>
      <c r="E315" s="241">
        <v>2.1452688455408851E-2</v>
      </c>
      <c r="F315" s="241">
        <v>2.2025769897378075E-2</v>
      </c>
      <c r="G315" s="241">
        <v>1.8871736190590252E-2</v>
      </c>
      <c r="H315" s="241">
        <v>1.6287884326969607E-2</v>
      </c>
      <c r="I315" s="241">
        <v>1.406119422916929E-2</v>
      </c>
      <c r="J315" s="241">
        <v>2.1452688455408851E-2</v>
      </c>
      <c r="K315" s="241">
        <v>2.1994252134189467E-2</v>
      </c>
      <c r="L315" s="241">
        <v>2.2233164763699385E-2</v>
      </c>
      <c r="M315" s="241">
        <v>2.1476862671073873E-2</v>
      </c>
      <c r="N315" s="241">
        <v>1.9820841653711258E-2</v>
      </c>
    </row>
    <row r="316" spans="2:14" ht="14.25" x14ac:dyDescent="0.2">
      <c r="B316" s="315"/>
      <c r="C316" s="88" t="s">
        <v>1958</v>
      </c>
      <c r="D316" s="319"/>
      <c r="E316" s="241">
        <v>1.3061174653614794E-2</v>
      </c>
      <c r="F316" s="241">
        <v>1.3410087416687075E-2</v>
      </c>
      <c r="G316" s="241">
        <v>1.1489797323752018E-2</v>
      </c>
      <c r="H316" s="241">
        <v>9.9166546129926866E-3</v>
      </c>
      <c r="I316" s="241">
        <v>8.5609649367408593E-3</v>
      </c>
      <c r="J316" s="241">
        <v>1.3061174653614794E-2</v>
      </c>
      <c r="K316" s="241">
        <v>1.3390898259554002E-2</v>
      </c>
      <c r="L316" s="241">
        <v>1.3536356931900339E-2</v>
      </c>
      <c r="M316" s="241">
        <v>1.3075892792722222E-2</v>
      </c>
      <c r="N316" s="241">
        <v>1.2067647146364713E-2</v>
      </c>
    </row>
    <row r="317" spans="2:14" ht="14.25" x14ac:dyDescent="0.2">
      <c r="B317" s="315"/>
      <c r="C317" s="88" t="s">
        <v>1957</v>
      </c>
      <c r="D317" s="319"/>
      <c r="E317" s="241">
        <v>8.0250647125813691E-3</v>
      </c>
      <c r="F317" s="241">
        <v>8.2394441674894063E-3</v>
      </c>
      <c r="G317" s="241">
        <v>7.0595769142429501E-3</v>
      </c>
      <c r="H317" s="241">
        <v>6.093004428170623E-3</v>
      </c>
      <c r="I317" s="241">
        <v>5.2600397316080209E-3</v>
      </c>
      <c r="J317" s="241">
        <v>8.0250647125813691E-3</v>
      </c>
      <c r="K317" s="241">
        <v>8.2276539394389621E-3</v>
      </c>
      <c r="L317" s="241">
        <v>8.3170268549341599E-3</v>
      </c>
      <c r="M317" s="241">
        <v>8.0341078516495065E-3</v>
      </c>
      <c r="N317" s="241">
        <v>7.4146201889561574E-3</v>
      </c>
    </row>
    <row r="318" spans="2:14" ht="14.25" x14ac:dyDescent="0.2">
      <c r="B318" s="315"/>
      <c r="C318" s="88" t="s">
        <v>1956</v>
      </c>
      <c r="D318" s="319"/>
      <c r="E318" s="241">
        <v>3.7415288302422037E-2</v>
      </c>
      <c r="F318" s="241">
        <v>3.8414790412221247E-2</v>
      </c>
      <c r="G318" s="241">
        <v>3.291389104008359E-2</v>
      </c>
      <c r="H318" s="241">
        <v>2.8407436634191069E-2</v>
      </c>
      <c r="I318" s="241">
        <v>2.4523902309692838E-2</v>
      </c>
      <c r="J318" s="241">
        <v>3.7415288302422037E-2</v>
      </c>
      <c r="K318" s="241">
        <v>3.835982078923901E-2</v>
      </c>
      <c r="L318" s="241">
        <v>3.877650445715241E-2</v>
      </c>
      <c r="M318" s="241">
        <v>3.7457450162483155E-2</v>
      </c>
      <c r="N318" s="241">
        <v>3.4569210586903508E-2</v>
      </c>
    </row>
    <row r="319" spans="2:14" ht="14.25" x14ac:dyDescent="0.2">
      <c r="B319" s="315"/>
      <c r="C319" s="88" t="s">
        <v>1830</v>
      </c>
      <c r="D319" s="319"/>
      <c r="E319" s="241">
        <v>0</v>
      </c>
      <c r="F319" s="241">
        <v>0</v>
      </c>
      <c r="G319" s="241">
        <v>4.2156853824900442E-3</v>
      </c>
      <c r="H319" s="241">
        <v>1.0418812726255998E-2</v>
      </c>
      <c r="I319" s="241">
        <v>2.0766080888660905E-2</v>
      </c>
      <c r="J319" s="241">
        <v>0</v>
      </c>
      <c r="K319" s="241">
        <v>0</v>
      </c>
      <c r="L319" s="241">
        <v>0</v>
      </c>
      <c r="M319" s="241">
        <v>0</v>
      </c>
      <c r="N319" s="241">
        <v>0</v>
      </c>
    </row>
    <row r="320" spans="2:14" ht="14.25" x14ac:dyDescent="0.2">
      <c r="B320" s="315"/>
      <c r="C320" s="88" t="s">
        <v>1955</v>
      </c>
      <c r="D320" s="319"/>
      <c r="E320" s="241">
        <v>7.0315743789509222E-2</v>
      </c>
      <c r="F320" s="241">
        <v>6.2968623279053559E-2</v>
      </c>
      <c r="G320" s="241">
        <v>1.4889574637130534E-3</v>
      </c>
      <c r="H320" s="241">
        <v>0</v>
      </c>
      <c r="I320" s="241">
        <v>0</v>
      </c>
      <c r="J320" s="241">
        <v>7.0315743789509222E-2</v>
      </c>
      <c r="K320" s="241">
        <v>6.2878518362582153E-2</v>
      </c>
      <c r="L320" s="241">
        <v>5.0895164880120795E-2</v>
      </c>
      <c r="M320" s="241">
        <v>4.3630070519033053E-2</v>
      </c>
      <c r="N320" s="241">
        <v>3.7262957692921039E-2</v>
      </c>
    </row>
    <row r="321" spans="2:14" ht="14.25" x14ac:dyDescent="0.2">
      <c r="B321" s="315"/>
      <c r="C321" s="88" t="s">
        <v>1954</v>
      </c>
      <c r="D321" s="319"/>
      <c r="E321" s="241">
        <v>6.1292406690376285E-2</v>
      </c>
      <c r="F321" s="241">
        <v>5.4888112658045517E-2</v>
      </c>
      <c r="G321" s="241">
        <v>1.2978855302130429E-3</v>
      </c>
      <c r="H321" s="241">
        <v>0</v>
      </c>
      <c r="I321" s="241">
        <v>0</v>
      </c>
      <c r="J321" s="241">
        <v>6.1292406690376285E-2</v>
      </c>
      <c r="K321" s="241">
        <v>5.4809570543754578E-2</v>
      </c>
      <c r="L321" s="241">
        <v>4.4363992703317354E-2</v>
      </c>
      <c r="M321" s="241">
        <v>3.803119873392205E-2</v>
      </c>
      <c r="N321" s="241">
        <v>3.2481151934306278E-2</v>
      </c>
    </row>
    <row r="322" spans="2:14" ht="14.25" x14ac:dyDescent="0.2">
      <c r="B322" s="315"/>
      <c r="C322" s="88" t="s">
        <v>1953</v>
      </c>
      <c r="D322" s="319"/>
      <c r="E322" s="241">
        <v>2.8734025678869755E-2</v>
      </c>
      <c r="F322" s="241">
        <v>2.5731677441679091E-2</v>
      </c>
      <c r="G322" s="241">
        <v>6.0845181592829561E-4</v>
      </c>
      <c r="H322" s="241">
        <v>0</v>
      </c>
      <c r="I322" s="241">
        <v>0</v>
      </c>
      <c r="J322" s="241">
        <v>2.8734025678869755E-2</v>
      </c>
      <c r="K322" s="241">
        <v>2.5694856712150403E-2</v>
      </c>
      <c r="L322" s="241">
        <v>2.0797945037365696E-2</v>
      </c>
      <c r="M322" s="241">
        <v>1.7829116199320292E-2</v>
      </c>
      <c r="N322" s="241">
        <v>1.5227241091614196E-2</v>
      </c>
    </row>
    <row r="323" spans="2:14" ht="14.25" x14ac:dyDescent="0.2">
      <c r="B323" s="315"/>
      <c r="C323" s="88" t="s">
        <v>1952</v>
      </c>
      <c r="D323" s="319"/>
      <c r="E323" s="241">
        <v>4.8897553453603602E-2</v>
      </c>
      <c r="F323" s="241">
        <v>5.113381360166154E-2</v>
      </c>
      <c r="G323" s="241">
        <v>3.791848028955197E-2</v>
      </c>
      <c r="H323" s="241">
        <v>1.4326456691850228E-2</v>
      </c>
      <c r="I323" s="241">
        <v>0</v>
      </c>
      <c r="J323" s="241">
        <v>4.8897553453603602E-2</v>
      </c>
      <c r="K323" s="241">
        <v>5.1060643699517981E-2</v>
      </c>
      <c r="L323" s="241">
        <v>5.58194030513414E-2</v>
      </c>
      <c r="M323" s="241">
        <v>6.1200746657219876E-2</v>
      </c>
      <c r="N323" s="241">
        <v>6.5060131852182165E-2</v>
      </c>
    </row>
    <row r="324" spans="2:14" ht="14.25" x14ac:dyDescent="0.2">
      <c r="B324" s="315"/>
      <c r="C324" s="88" t="s">
        <v>1951</v>
      </c>
      <c r="D324" s="319"/>
      <c r="E324" s="241">
        <v>3.9703141415540613E-2</v>
      </c>
      <c r="F324" s="241">
        <v>4.151890818973162E-2</v>
      </c>
      <c r="G324" s="241">
        <v>3.0788509421579693E-2</v>
      </c>
      <c r="H324" s="241">
        <v>1.1632592959070194E-2</v>
      </c>
      <c r="I324" s="241">
        <v>0</v>
      </c>
      <c r="J324" s="241">
        <v>3.9703141415540613E-2</v>
      </c>
      <c r="K324" s="241">
        <v>4.14594967311415E-2</v>
      </c>
      <c r="L324" s="241">
        <v>4.5323446605182637E-2</v>
      </c>
      <c r="M324" s="241">
        <v>4.9692913605050758E-2</v>
      </c>
      <c r="N324" s="241">
        <v>5.2826602416660179E-2</v>
      </c>
    </row>
    <row r="325" spans="2:14" ht="14.25" x14ac:dyDescent="0.2">
      <c r="B325" s="315"/>
      <c r="C325" s="88" t="s">
        <v>1950</v>
      </c>
      <c r="D325" s="319"/>
      <c r="E325" s="241">
        <v>3.1424412533649131E-2</v>
      </c>
      <c r="F325" s="241">
        <v>3.2861563402389639E-2</v>
      </c>
      <c r="G325" s="241">
        <v>2.4368621395312557E-2</v>
      </c>
      <c r="H325" s="241">
        <v>9.2070145320733068E-3</v>
      </c>
      <c r="I325" s="241">
        <v>0</v>
      </c>
      <c r="J325" s="241">
        <v>3.1424412533649131E-2</v>
      </c>
      <c r="K325" s="241">
        <v>3.2814540166509587E-2</v>
      </c>
      <c r="L325" s="241">
        <v>3.5872795773550376E-2</v>
      </c>
      <c r="M325" s="241">
        <v>3.9331160241966895E-2</v>
      </c>
      <c r="N325" s="241">
        <v>4.1811425693444509E-2</v>
      </c>
    </row>
    <row r="326" spans="2:14" ht="14.25" x14ac:dyDescent="0.2">
      <c r="B326" s="315"/>
      <c r="C326" s="88" t="s">
        <v>1949</v>
      </c>
      <c r="D326" s="319"/>
      <c r="E326" s="241">
        <v>5.6177436781781415E-2</v>
      </c>
      <c r="F326" s="241">
        <v>5.8746632052754294E-2</v>
      </c>
      <c r="G326" s="241">
        <v>4.3563795709098893E-2</v>
      </c>
      <c r="H326" s="241">
        <v>1.6459384125976806E-2</v>
      </c>
      <c r="I326" s="241">
        <v>0</v>
      </c>
      <c r="J326" s="241">
        <v>5.6177436781781415E-2</v>
      </c>
      <c r="K326" s="241">
        <v>5.8662568592280771E-2</v>
      </c>
      <c r="L326" s="241">
        <v>6.4129813551692325E-2</v>
      </c>
      <c r="M326" s="241">
        <v>7.0312333307146521E-2</v>
      </c>
      <c r="N326" s="241">
        <v>7.4746304998843882E-2</v>
      </c>
    </row>
    <row r="327" spans="2:14" ht="14.25" x14ac:dyDescent="0.2">
      <c r="B327" s="315"/>
      <c r="C327" s="88" t="s">
        <v>1948</v>
      </c>
      <c r="D327" s="319"/>
      <c r="E327" s="241">
        <v>3.8052804492782151E-2</v>
      </c>
      <c r="F327" s="241">
        <v>3.9793095452120064E-2</v>
      </c>
      <c r="G327" s="241">
        <v>2.9508726208374272E-2</v>
      </c>
      <c r="H327" s="241">
        <v>1.1149062009545397E-2</v>
      </c>
      <c r="I327" s="241">
        <v>0</v>
      </c>
      <c r="J327" s="241">
        <v>3.8052804492782151E-2</v>
      </c>
      <c r="K327" s="241">
        <v>3.9736153544307297E-2</v>
      </c>
      <c r="L327" s="241">
        <v>4.3439490960052583E-2</v>
      </c>
      <c r="M327" s="241">
        <v>4.7627332716537962E-2</v>
      </c>
      <c r="N327" s="241">
        <v>5.0630763766019528E-2</v>
      </c>
    </row>
    <row r="328" spans="2:14" ht="14.25" x14ac:dyDescent="0.2">
      <c r="B328" s="315"/>
      <c r="C328" s="88" t="s">
        <v>1947</v>
      </c>
      <c r="D328" s="319"/>
      <c r="E328" s="241">
        <v>4.4468140794000591E-2</v>
      </c>
      <c r="F328" s="241">
        <v>4.6501828046067478E-2</v>
      </c>
      <c r="G328" s="241">
        <v>3.4483613210019769E-2</v>
      </c>
      <c r="H328" s="241">
        <v>1.3028686473175635E-2</v>
      </c>
      <c r="I328" s="241">
        <v>0</v>
      </c>
      <c r="J328" s="241">
        <v>4.4468140794000591E-2</v>
      </c>
      <c r="K328" s="241">
        <v>4.6435286281079374E-2</v>
      </c>
      <c r="L328" s="241">
        <v>5.0762970713439361E-2</v>
      </c>
      <c r="M328" s="241">
        <v>5.565684225149406E-2</v>
      </c>
      <c r="N328" s="241">
        <v>5.91666228459507E-2</v>
      </c>
    </row>
    <row r="329" spans="2:14" ht="14.25" x14ac:dyDescent="0.2">
      <c r="B329" s="315"/>
      <c r="C329" s="88" t="s">
        <v>1946</v>
      </c>
      <c r="D329" s="319"/>
      <c r="E329" s="241">
        <v>2.5487025101154467E-2</v>
      </c>
      <c r="F329" s="241">
        <v>2.3377189932376145E-2</v>
      </c>
      <c r="G329" s="241">
        <v>7.6557665258915695E-3</v>
      </c>
      <c r="H329" s="241">
        <v>0</v>
      </c>
      <c r="I329" s="241">
        <v>0</v>
      </c>
      <c r="J329" s="241">
        <v>2.5487025101154467E-2</v>
      </c>
      <c r="K329" s="241">
        <v>2.334373835543983E-2</v>
      </c>
      <c r="L329" s="241">
        <v>2.0412505713513503E-2</v>
      </c>
      <c r="M329" s="241">
        <v>1.8227232156931363E-2</v>
      </c>
      <c r="N329" s="241">
        <v>1.6681919265788509E-2</v>
      </c>
    </row>
    <row r="330" spans="2:14" ht="14.25" x14ac:dyDescent="0.2">
      <c r="B330" s="315"/>
      <c r="C330" s="88" t="s">
        <v>1945</v>
      </c>
      <c r="D330" s="319"/>
      <c r="E330" s="241">
        <v>2.5961543763486451E-2</v>
      </c>
      <c r="F330" s="241">
        <v>2.3812427581798377E-2</v>
      </c>
      <c r="G330" s="241">
        <v>7.7983019562359885E-3</v>
      </c>
      <c r="H330" s="241">
        <v>0</v>
      </c>
      <c r="I330" s="241">
        <v>0</v>
      </c>
      <c r="J330" s="241">
        <v>2.5961543763486451E-2</v>
      </c>
      <c r="K330" s="241">
        <v>2.3778353201789608E-2</v>
      </c>
      <c r="L330" s="241">
        <v>2.0792546729190207E-2</v>
      </c>
      <c r="M330" s="241">
        <v>1.8566587644156501E-2</v>
      </c>
      <c r="N330" s="241">
        <v>1.6992504043090492E-2</v>
      </c>
    </row>
    <row r="331" spans="2:14" ht="14.25" x14ac:dyDescent="0.2">
      <c r="B331" s="315"/>
      <c r="C331" s="88" t="s">
        <v>1944</v>
      </c>
      <c r="D331" s="319"/>
      <c r="E331" s="241">
        <v>1.1339194650876272E-2</v>
      </c>
      <c r="F331" s="241">
        <v>1.0400527561834244E-2</v>
      </c>
      <c r="G331" s="241">
        <v>3.4060556888930566E-3</v>
      </c>
      <c r="H331" s="241">
        <v>0</v>
      </c>
      <c r="I331" s="241">
        <v>0</v>
      </c>
      <c r="J331" s="241">
        <v>1.1339194650876272E-2</v>
      </c>
      <c r="K331" s="241">
        <v>1.0385644932702196E-2</v>
      </c>
      <c r="L331" s="241">
        <v>9.0815375540697872E-3</v>
      </c>
      <c r="M331" s="241">
        <v>8.1093078754332203E-3</v>
      </c>
      <c r="N331" s="241">
        <v>7.4217971283125801E-3</v>
      </c>
    </row>
    <row r="332" spans="2:14" ht="14.25" x14ac:dyDescent="0.2">
      <c r="B332" s="315"/>
      <c r="C332" s="88" t="s">
        <v>1943</v>
      </c>
      <c r="D332" s="319"/>
      <c r="E332" s="241">
        <v>1.4581464525824379E-2</v>
      </c>
      <c r="F332" s="241">
        <v>1.3374399890121395E-2</v>
      </c>
      <c r="G332" s="241">
        <v>4.379965396990375E-3</v>
      </c>
      <c r="H332" s="241">
        <v>0</v>
      </c>
      <c r="I332" s="241">
        <v>0</v>
      </c>
      <c r="J332" s="241">
        <v>1.4581464525824379E-2</v>
      </c>
      <c r="K332" s="241">
        <v>1.3355261800034622E-2</v>
      </c>
      <c r="L332" s="241">
        <v>1.1678264794085458E-2</v>
      </c>
      <c r="M332" s="241">
        <v>1.0428040857864624E-2</v>
      </c>
      <c r="N332" s="241">
        <v>9.5439468918537395E-3</v>
      </c>
    </row>
    <row r="333" spans="2:14" ht="14.25" x14ac:dyDescent="0.2">
      <c r="B333" s="315"/>
      <c r="C333" s="88" t="s">
        <v>1942</v>
      </c>
      <c r="D333" s="319"/>
      <c r="E333" s="241">
        <v>4.9954138628733005E-2</v>
      </c>
      <c r="F333" s="241">
        <v>4.5818897340798047E-2</v>
      </c>
      <c r="G333" s="241">
        <v>1.5005173056712616E-2</v>
      </c>
      <c r="H333" s="241">
        <v>0</v>
      </c>
      <c r="I333" s="241">
        <v>0</v>
      </c>
      <c r="J333" s="241">
        <v>4.9954138628733005E-2</v>
      </c>
      <c r="K333" s="241">
        <v>4.5753332815122956E-2</v>
      </c>
      <c r="L333" s="241">
        <v>4.0008166356240216E-2</v>
      </c>
      <c r="M333" s="241">
        <v>3.5725067102641415E-2</v>
      </c>
      <c r="N333" s="241">
        <v>3.2696279942015842E-2</v>
      </c>
    </row>
    <row r="334" spans="2:14" ht="14.25" x14ac:dyDescent="0.2">
      <c r="B334" s="315"/>
      <c r="C334" s="88" t="s">
        <v>1941</v>
      </c>
      <c r="D334" s="319"/>
      <c r="E334" s="241">
        <v>5.0885196046477676E-2</v>
      </c>
      <c r="F334" s="241">
        <v>4.6672881122984497E-2</v>
      </c>
      <c r="G334" s="241">
        <v>1.528484313135502E-2</v>
      </c>
      <c r="H334" s="241">
        <v>0</v>
      </c>
      <c r="I334" s="241">
        <v>0</v>
      </c>
      <c r="J334" s="241">
        <v>5.0885196046477676E-2</v>
      </c>
      <c r="K334" s="241">
        <v>4.6606094589691088E-2</v>
      </c>
      <c r="L334" s="241">
        <v>4.0753848317312297E-2</v>
      </c>
      <c r="M334" s="241">
        <v>3.6390919615334097E-2</v>
      </c>
      <c r="N334" s="241">
        <v>3.3305681180998678E-2</v>
      </c>
    </row>
    <row r="335" spans="2:14" ht="14.25" x14ac:dyDescent="0.2">
      <c r="B335" s="315"/>
      <c r="C335" s="88" t="s">
        <v>1940</v>
      </c>
      <c r="D335" s="319"/>
      <c r="E335" s="241">
        <v>9.308126772423729E-4</v>
      </c>
      <c r="F335" s="241">
        <v>6.1956102776882112E-4</v>
      </c>
      <c r="G335" s="241">
        <v>1.5504712506106684E-4</v>
      </c>
      <c r="H335" s="241">
        <v>3.4233796016533988E-5</v>
      </c>
      <c r="I335" s="241">
        <v>0</v>
      </c>
      <c r="J335" s="241">
        <v>9.308126772423729E-4</v>
      </c>
      <c r="K335" s="241">
        <v>6.1867446726060341E-4</v>
      </c>
      <c r="L335" s="241">
        <v>2.212140691602652E-4</v>
      </c>
      <c r="M335" s="241">
        <v>6.2064761670172687E-5</v>
      </c>
      <c r="N335" s="241">
        <v>2.2594455490099852E-5</v>
      </c>
    </row>
    <row r="336" spans="2:14" ht="14.25" x14ac:dyDescent="0.2">
      <c r="B336" s="315"/>
      <c r="C336" s="88" t="s">
        <v>1939</v>
      </c>
      <c r="D336" s="319"/>
      <c r="E336" s="241">
        <v>1.0510626983560541E-2</v>
      </c>
      <c r="F336" s="241">
        <v>6.9960100626496194E-3</v>
      </c>
      <c r="G336" s="241">
        <v>1.7507738519616177E-3</v>
      </c>
      <c r="H336" s="241">
        <v>3.8656398753301129E-4</v>
      </c>
      <c r="I336" s="241">
        <v>0</v>
      </c>
      <c r="J336" s="241">
        <v>1.0510626983560541E-2</v>
      </c>
      <c r="K336" s="241">
        <v>6.9859991259401634E-3</v>
      </c>
      <c r="L336" s="241">
        <v>2.4979231818666801E-3</v>
      </c>
      <c r="M336" s="241">
        <v>7.0082796967419186E-4</v>
      </c>
      <c r="N336" s="241">
        <v>2.5513392689994872E-4</v>
      </c>
    </row>
    <row r="337" spans="2:14" ht="14.25" x14ac:dyDescent="0.2">
      <c r="B337" s="315"/>
      <c r="C337" s="88" t="s">
        <v>1938</v>
      </c>
      <c r="D337" s="319"/>
      <c r="E337" s="241">
        <v>6.6659369532705141E-4</v>
      </c>
      <c r="F337" s="241">
        <v>4.4369343593878143E-4</v>
      </c>
      <c r="G337" s="241">
        <v>1.1103569877291217E-4</v>
      </c>
      <c r="H337" s="241">
        <v>2.4516246017770782E-5</v>
      </c>
      <c r="I337" s="241">
        <v>0</v>
      </c>
      <c r="J337" s="241">
        <v>6.6659369532705141E-4</v>
      </c>
      <c r="K337" s="241">
        <v>4.430585330633127E-4</v>
      </c>
      <c r="L337" s="241">
        <v>1.584206010781246E-4</v>
      </c>
      <c r="M337" s="241">
        <v>4.4447158749364955E-5</v>
      </c>
      <c r="N337" s="241">
        <v>1.6180829878326263E-5</v>
      </c>
    </row>
    <row r="338" spans="2:14" ht="14.25" x14ac:dyDescent="0.2">
      <c r="B338" s="315"/>
      <c r="C338" s="88" t="s">
        <v>1937</v>
      </c>
      <c r="D338" s="319"/>
      <c r="E338" s="241">
        <v>1.0383902959649448E-4</v>
      </c>
      <c r="F338" s="241">
        <v>3.7494437112936074E-4</v>
      </c>
      <c r="G338" s="241">
        <v>3.6317759639862592E-3</v>
      </c>
      <c r="H338" s="241">
        <v>4.7017472882891868E-3</v>
      </c>
      <c r="I338" s="241">
        <v>5.2988373293285191E-3</v>
      </c>
      <c r="J338" s="241">
        <v>1.0383902959649448E-4</v>
      </c>
      <c r="K338" s="241">
        <v>3.3300792828337673E-4</v>
      </c>
      <c r="L338" s="241">
        <v>6.4871246872515761E-4</v>
      </c>
      <c r="M338" s="241">
        <v>8.6528462732664215E-4</v>
      </c>
      <c r="N338" s="241">
        <v>1.1185606257372953E-3</v>
      </c>
    </row>
    <row r="339" spans="2:14" ht="14.25" x14ac:dyDescent="0.2">
      <c r="B339" s="315"/>
      <c r="C339" s="88" t="s">
        <v>1936</v>
      </c>
      <c r="D339" s="319"/>
      <c r="E339" s="241">
        <v>2.1698479831509977E-4</v>
      </c>
      <c r="F339" s="241">
        <v>7.8349373125914516E-4</v>
      </c>
      <c r="G339" s="241">
        <v>7.5890556579102418E-3</v>
      </c>
      <c r="H339" s="241">
        <v>9.8248961979170678E-3</v>
      </c>
      <c r="I339" s="241">
        <v>1.1072591429992387E-2</v>
      </c>
      <c r="J339" s="241">
        <v>2.1698479831509977E-4</v>
      </c>
      <c r="K339" s="241">
        <v>6.9586222479815112E-4</v>
      </c>
      <c r="L339" s="241">
        <v>1.3555668301003727E-3</v>
      </c>
      <c r="M339" s="241">
        <v>1.8081217734335041E-3</v>
      </c>
      <c r="N339" s="241">
        <v>2.3373740367370745E-3</v>
      </c>
    </row>
    <row r="340" spans="2:14" ht="14.25" x14ac:dyDescent="0.2">
      <c r="B340" s="315"/>
      <c r="C340" s="88" t="s">
        <v>1935</v>
      </c>
      <c r="D340" s="319"/>
      <c r="E340" s="241">
        <v>1.532996193284629E-3</v>
      </c>
      <c r="F340" s="241">
        <v>5.5353781315981548E-3</v>
      </c>
      <c r="G340" s="241">
        <v>5.3616629019821879E-2</v>
      </c>
      <c r="H340" s="241">
        <v>6.9412827938994698E-2</v>
      </c>
      <c r="I340" s="241">
        <v>7.8227786664228791E-2</v>
      </c>
      <c r="J340" s="241">
        <v>1.532996193284629E-3</v>
      </c>
      <c r="K340" s="241">
        <v>4.9162621066063126E-3</v>
      </c>
      <c r="L340" s="241">
        <v>9.5770708659002439E-3</v>
      </c>
      <c r="M340" s="241">
        <v>1.2774368606428426E-2</v>
      </c>
      <c r="N340" s="241">
        <v>1.6513532415283999E-2</v>
      </c>
    </row>
    <row r="341" spans="2:14" ht="14.25" x14ac:dyDescent="0.2">
      <c r="B341" s="315"/>
      <c r="C341" s="88" t="s">
        <v>1934</v>
      </c>
      <c r="D341" s="319"/>
      <c r="E341" s="241">
        <v>8.4060166816209803E-5</v>
      </c>
      <c r="F341" s="241">
        <v>3.0352639567614916E-4</v>
      </c>
      <c r="G341" s="241">
        <v>2.9400091137031618E-3</v>
      </c>
      <c r="H341" s="241">
        <v>3.806176376234103E-3</v>
      </c>
      <c r="I341" s="241">
        <v>4.2895349808849915E-3</v>
      </c>
      <c r="J341" s="241">
        <v>8.4060166816209803E-5</v>
      </c>
      <c r="K341" s="241">
        <v>2.6957784670559063E-4</v>
      </c>
      <c r="L341" s="241">
        <v>5.2514818896798473E-4</v>
      </c>
      <c r="M341" s="241">
        <v>7.0046850783585311E-4</v>
      </c>
      <c r="N341" s="241">
        <v>9.0550145893019134E-4</v>
      </c>
    </row>
    <row r="342" spans="2:14" ht="14.25" x14ac:dyDescent="0.2">
      <c r="B342" s="315"/>
      <c r="C342" s="88" t="s">
        <v>1933</v>
      </c>
      <c r="D342" s="319"/>
      <c r="E342" s="241">
        <v>1.7358783865207983E-4</v>
      </c>
      <c r="F342" s="241">
        <v>6.2679498500731613E-4</v>
      </c>
      <c r="G342" s="241">
        <v>6.0712445263281945E-3</v>
      </c>
      <c r="H342" s="241">
        <v>7.8599169583336535E-3</v>
      </c>
      <c r="I342" s="241">
        <v>8.8580731439939098E-3</v>
      </c>
      <c r="J342" s="241">
        <v>1.7358783865207983E-4</v>
      </c>
      <c r="K342" s="241">
        <v>5.5668977983852088E-4</v>
      </c>
      <c r="L342" s="241">
        <v>1.0844534640802983E-3</v>
      </c>
      <c r="M342" s="241">
        <v>1.4464974187468034E-3</v>
      </c>
      <c r="N342" s="241">
        <v>1.8698992293896596E-3</v>
      </c>
    </row>
    <row r="343" spans="2:14" ht="14.25" x14ac:dyDescent="0.2">
      <c r="B343" s="315"/>
      <c r="C343" s="88" t="s">
        <v>1932</v>
      </c>
      <c r="D343" s="319"/>
      <c r="E343" s="241">
        <v>1.2163991533671514E-3</v>
      </c>
      <c r="F343" s="241">
        <v>4.3922022131159281E-3</v>
      </c>
      <c r="G343" s="241">
        <v>4.2543629548336931E-2</v>
      </c>
      <c r="H343" s="241">
        <v>5.5077569995071886E-2</v>
      </c>
      <c r="I343" s="241">
        <v>6.2072048114007634E-2</v>
      </c>
      <c r="J343" s="241">
        <v>1.2163991533671514E-3</v>
      </c>
      <c r="K343" s="241">
        <v>3.9009471063289228E-3</v>
      </c>
      <c r="L343" s="241">
        <v>7.5991975348991079E-3</v>
      </c>
      <c r="M343" s="241">
        <v>1.01361837855356E-2</v>
      </c>
      <c r="N343" s="241">
        <v>1.3103128981692741E-2</v>
      </c>
    </row>
    <row r="344" spans="2:14" ht="14.25" x14ac:dyDescent="0.2">
      <c r="B344" s="315"/>
      <c r="C344" s="88" t="s">
        <v>1931</v>
      </c>
      <c r="D344" s="319"/>
      <c r="E344" s="241">
        <v>4.0727280391230443E-4</v>
      </c>
      <c r="F344" s="241">
        <v>1.4705900655503201E-3</v>
      </c>
      <c r="G344" s="241">
        <v>1.4244389472645169E-2</v>
      </c>
      <c r="H344" s="241">
        <v>1.8440983210548566E-2</v>
      </c>
      <c r="I344" s="241">
        <v>2.0782863100481705E-2</v>
      </c>
      <c r="J344" s="241">
        <v>4.0727280391230443E-4</v>
      </c>
      <c r="K344" s="241">
        <v>1.3061088225113479E-3</v>
      </c>
      <c r="L344" s="241">
        <v>2.5443510700863415E-3</v>
      </c>
      <c r="M344" s="241">
        <v>3.3937807173559311E-3</v>
      </c>
      <c r="N344" s="241">
        <v>4.3871685257477538E-3</v>
      </c>
    </row>
    <row r="345" spans="2:14" ht="14.25" x14ac:dyDescent="0.2">
      <c r="B345" s="315"/>
      <c r="C345" s="88" t="s">
        <v>1930</v>
      </c>
      <c r="D345" s="319"/>
      <c r="E345" s="241">
        <v>3.2685956034899993E-4</v>
      </c>
      <c r="F345" s="241">
        <v>1.1802320647535448E-3</v>
      </c>
      <c r="G345" s="241">
        <v>1.1431931707061032E-2</v>
      </c>
      <c r="H345" s="241">
        <v>1.4799936570036936E-2</v>
      </c>
      <c r="I345" s="241">
        <v>1.667942821264249E-2</v>
      </c>
      <c r="J345" s="241">
        <v>3.2685956034899993E-4</v>
      </c>
      <c r="K345" s="241">
        <v>1.048226523826359E-3</v>
      </c>
      <c r="L345" s="241">
        <v>2.0419862660925486E-3</v>
      </c>
      <c r="M345" s="241">
        <v>2.7237018100396667E-3</v>
      </c>
      <c r="N345" s="241">
        <v>3.5209519558581986E-3</v>
      </c>
    </row>
    <row r="346" spans="2:14" ht="14.25" x14ac:dyDescent="0.2">
      <c r="B346" s="315"/>
      <c r="C346" s="88" t="s">
        <v>1929</v>
      </c>
      <c r="D346" s="319"/>
      <c r="E346" s="241">
        <v>2.5937348157703591E-3</v>
      </c>
      <c r="F346" s="241">
        <v>9.3655176974821869E-3</v>
      </c>
      <c r="G346" s="241">
        <v>9.0716022650380437E-2</v>
      </c>
      <c r="H346" s="241">
        <v>0.1174422149742551</v>
      </c>
      <c r="I346" s="241">
        <v>0.132356580349312</v>
      </c>
      <c r="J346" s="241">
        <v>2.5937348157703591E-3</v>
      </c>
      <c r="K346" s="241">
        <v>8.3180116462231654E-3</v>
      </c>
      <c r="L346" s="241">
        <v>1.6203812016494273E-2</v>
      </c>
      <c r="M346" s="241">
        <v>2.161344219191123E-2</v>
      </c>
      <c r="N346" s="241">
        <v>2.7939876266165002E-2</v>
      </c>
    </row>
    <row r="347" spans="2:14" ht="14.25" x14ac:dyDescent="0.2">
      <c r="B347" s="315"/>
      <c r="C347" s="88" t="s">
        <v>1928</v>
      </c>
      <c r="D347" s="319"/>
      <c r="E347" s="241">
        <v>1.0321982221108096E-3</v>
      </c>
      <c r="F347" s="241">
        <v>1.4753371148866793E-3</v>
      </c>
      <c r="G347" s="241">
        <v>5.1748933459235136E-3</v>
      </c>
      <c r="H347" s="241">
        <v>6.5010811216750161E-3</v>
      </c>
      <c r="I347" s="241">
        <v>6.8794949090416526E-3</v>
      </c>
      <c r="J347" s="241">
        <v>1.0321982221108096E-3</v>
      </c>
      <c r="K347" s="241">
        <v>1.4732259820624009E-3</v>
      </c>
      <c r="L347" s="241">
        <v>2.036985491684868E-3</v>
      </c>
      <c r="M347" s="241">
        <v>2.246262799612674E-3</v>
      </c>
      <c r="N347" s="241">
        <v>2.467087018122479E-3</v>
      </c>
    </row>
    <row r="348" spans="2:14" ht="14.25" x14ac:dyDescent="0.2">
      <c r="B348" s="315"/>
      <c r="C348" s="88" t="s">
        <v>1927</v>
      </c>
      <c r="D348" s="319"/>
      <c r="E348" s="241">
        <v>1.0191146005009107E-3</v>
      </c>
      <c r="F348" s="241">
        <v>1.4566364892270617E-3</v>
      </c>
      <c r="G348" s="241">
        <v>5.1092990201832608E-3</v>
      </c>
      <c r="H348" s="241">
        <v>6.4186767117184558E-3</v>
      </c>
      <c r="I348" s="241">
        <v>6.7922939176728999E-3</v>
      </c>
      <c r="J348" s="241">
        <v>1.0191146005009107E-3</v>
      </c>
      <c r="K348" s="241">
        <v>1.4545521160526736E-3</v>
      </c>
      <c r="L348" s="241">
        <v>2.0111656958092679E-3</v>
      </c>
      <c r="M348" s="241">
        <v>2.217790310630447E-3</v>
      </c>
      <c r="N348" s="241">
        <v>2.435815473246341E-3</v>
      </c>
    </row>
    <row r="349" spans="2:14" ht="14.25" x14ac:dyDescent="0.2">
      <c r="B349" s="315"/>
      <c r="C349" s="88" t="s">
        <v>1926</v>
      </c>
      <c r="D349" s="319"/>
      <c r="E349" s="241">
        <v>1.256716567279948E-3</v>
      </c>
      <c r="F349" s="241">
        <v>1.796244708511084E-3</v>
      </c>
      <c r="G349" s="241">
        <v>6.3005090131134592E-3</v>
      </c>
      <c r="H349" s="241">
        <v>7.9151622002724461E-3</v>
      </c>
      <c r="I349" s="241">
        <v>8.3758865705375884E-3</v>
      </c>
      <c r="J349" s="241">
        <v>1.256716567279948E-3</v>
      </c>
      <c r="K349" s="241">
        <v>1.7936743731441292E-3</v>
      </c>
      <c r="L349" s="241">
        <v>2.4800598953506532E-3</v>
      </c>
      <c r="M349" s="241">
        <v>2.73485810599937E-3</v>
      </c>
      <c r="N349" s="241">
        <v>3.0037148506761959E-3</v>
      </c>
    </row>
    <row r="350" spans="2:14" ht="14.25" x14ac:dyDescent="0.2">
      <c r="B350" s="315"/>
      <c r="C350" s="88" t="s">
        <v>1925</v>
      </c>
      <c r="D350" s="319"/>
      <c r="E350" s="241">
        <v>1.0586648431905741E-4</v>
      </c>
      <c r="F350" s="241">
        <v>1.513166271678646E-4</v>
      </c>
      <c r="G350" s="241">
        <v>5.3075829188959126E-4</v>
      </c>
      <c r="H350" s="241">
        <v>6.6677755094102752E-4</v>
      </c>
      <c r="I350" s="241">
        <v>7.0558922144016965E-4</v>
      </c>
      <c r="J350" s="241">
        <v>1.0586648431905741E-4</v>
      </c>
      <c r="K350" s="241">
        <v>1.5110010072434882E-4</v>
      </c>
      <c r="L350" s="241">
        <v>2.0892158889075575E-4</v>
      </c>
      <c r="M350" s="241">
        <v>2.303859281654025E-4</v>
      </c>
      <c r="N350" s="241">
        <v>2.5303456596127997E-4</v>
      </c>
    </row>
    <row r="351" spans="2:14" ht="14.25" x14ac:dyDescent="0.2">
      <c r="B351" s="315"/>
      <c r="C351" s="88" t="s">
        <v>1924</v>
      </c>
      <c r="D351" s="319"/>
      <c r="E351" s="241">
        <v>1.050961931766564E-4</v>
      </c>
      <c r="F351" s="241">
        <v>1.5021563795154073E-4</v>
      </c>
      <c r="G351" s="241">
        <v>5.2689646145639871E-4</v>
      </c>
      <c r="H351" s="241">
        <v>6.6192603589596563E-4</v>
      </c>
      <c r="I351" s="241">
        <v>7.0045531026001777E-4</v>
      </c>
      <c r="J351" s="241">
        <v>1.050961931766564E-4</v>
      </c>
      <c r="K351" s="241">
        <v>1.5000068696793194E-4</v>
      </c>
      <c r="L351" s="241">
        <v>2.0740146238033073E-4</v>
      </c>
      <c r="M351" s="241">
        <v>2.2870962578376482E-4</v>
      </c>
      <c r="N351" s="241">
        <v>2.511934706785289E-4</v>
      </c>
    </row>
    <row r="352" spans="2:14" ht="14.25" x14ac:dyDescent="0.2">
      <c r="B352" s="315"/>
      <c r="C352" s="88" t="s">
        <v>1923</v>
      </c>
      <c r="D352" s="319"/>
      <c r="E352" s="241">
        <v>1.2775132953436822E-4</v>
      </c>
      <c r="F352" s="241">
        <v>1.8259697982500378E-4</v>
      </c>
      <c r="G352" s="241">
        <v>6.4047727556472509E-4</v>
      </c>
      <c r="H352" s="241">
        <v>8.0461459719081583E-4</v>
      </c>
      <c r="I352" s="241">
        <v>8.5144946225322994E-4</v>
      </c>
      <c r="J352" s="241">
        <v>1.2775132953436822E-4</v>
      </c>
      <c r="K352" s="241">
        <v>1.8233569277824476E-4</v>
      </c>
      <c r="L352" s="241">
        <v>2.5211010756519638E-4</v>
      </c>
      <c r="M352" s="241">
        <v>2.7801158051530232E-4</v>
      </c>
      <c r="N352" s="241">
        <v>3.053421715817409E-4</v>
      </c>
    </row>
    <row r="353" spans="2:14" ht="14.25" x14ac:dyDescent="0.2">
      <c r="B353" s="315"/>
      <c r="C353" s="88" t="s">
        <v>1806</v>
      </c>
      <c r="D353" s="319"/>
      <c r="E353" s="241">
        <v>0</v>
      </c>
      <c r="F353" s="241">
        <v>1.2570493623150023E-3</v>
      </c>
      <c r="G353" s="241">
        <v>4.1692825146108378E-2</v>
      </c>
      <c r="H353" s="241">
        <v>8.1927544336258165E-2</v>
      </c>
      <c r="I353" s="241">
        <v>0.10642395351511023</v>
      </c>
      <c r="J353" s="241">
        <v>0</v>
      </c>
      <c r="K353" s="241">
        <v>1.255250588228901E-3</v>
      </c>
      <c r="L353" s="241">
        <v>6.4312181221832512E-4</v>
      </c>
      <c r="M353" s="241">
        <v>1.5756633542721484E-3</v>
      </c>
      <c r="N353" s="241">
        <v>2.8841558213251735E-3</v>
      </c>
    </row>
    <row r="354" spans="2:14" ht="14.25" x14ac:dyDescent="0.2">
      <c r="B354" s="315"/>
      <c r="C354" s="88" t="s">
        <v>1922</v>
      </c>
      <c r="D354" s="319"/>
      <c r="E354" s="241">
        <v>1.2314389455992758E-2</v>
      </c>
      <c r="F354" s="241">
        <v>1.7601150072166009E-2</v>
      </c>
      <c r="G354" s="241">
        <v>6.1737804512597264E-2</v>
      </c>
      <c r="H354" s="241">
        <v>7.7559564725460314E-2</v>
      </c>
      <c r="I354" s="241">
        <v>8.2074138237920535E-2</v>
      </c>
      <c r="J354" s="241">
        <v>1.2314389455992758E-2</v>
      </c>
      <c r="K354" s="241">
        <v>1.7575963716256256E-2</v>
      </c>
      <c r="L354" s="241">
        <v>2.430175921977271E-2</v>
      </c>
      <c r="M354" s="241">
        <v>2.679849116419962E-2</v>
      </c>
      <c r="N354" s="241">
        <v>2.9432980712616089E-2</v>
      </c>
    </row>
    <row r="355" spans="2:14" ht="14.25" x14ac:dyDescent="0.2">
      <c r="B355" s="315"/>
      <c r="C355" s="88" t="s">
        <v>1921</v>
      </c>
      <c r="D355" s="319"/>
      <c r="E355" s="241">
        <v>1.2149756877846796E-2</v>
      </c>
      <c r="F355" s="241">
        <v>1.7365838145003878E-2</v>
      </c>
      <c r="G355" s="241">
        <v>6.0912424256247322E-2</v>
      </c>
      <c r="H355" s="241">
        <v>7.652266142251847E-2</v>
      </c>
      <c r="I355" s="241">
        <v>8.0976879049756617E-2</v>
      </c>
      <c r="J355" s="241">
        <v>1.2149756877846796E-2</v>
      </c>
      <c r="K355" s="241">
        <v>1.7340988508565469E-2</v>
      </c>
      <c r="L355" s="241">
        <v>2.397686602972612E-2</v>
      </c>
      <c r="M355" s="241">
        <v>2.6440218859547365E-2</v>
      </c>
      <c r="N355" s="241">
        <v>2.9039487595108729E-2</v>
      </c>
    </row>
    <row r="356" spans="2:14" ht="14.25" x14ac:dyDescent="0.2">
      <c r="B356" s="315"/>
      <c r="C356" s="88" t="s">
        <v>1920</v>
      </c>
      <c r="D356" s="319"/>
      <c r="E356" s="241">
        <v>1.4997411895104437E-2</v>
      </c>
      <c r="F356" s="241">
        <v>2.1436036143177187E-2</v>
      </c>
      <c r="G356" s="241">
        <v>7.5189053187226323E-2</v>
      </c>
      <c r="H356" s="241">
        <v>9.4458011316726473E-2</v>
      </c>
      <c r="I356" s="241">
        <v>9.9956206638472198E-2</v>
      </c>
      <c r="J356" s="241">
        <v>1.4997411895104437E-2</v>
      </c>
      <c r="K356" s="241">
        <v>2.1405362259176271E-2</v>
      </c>
      <c r="L356" s="241">
        <v>2.959655402300259E-2</v>
      </c>
      <c r="M356" s="241">
        <v>3.2637266475377819E-2</v>
      </c>
      <c r="N356" s="241">
        <v>3.584575074754949E-2</v>
      </c>
    </row>
    <row r="357" spans="2:14" ht="14.25" x14ac:dyDescent="0.2">
      <c r="B357" s="315"/>
      <c r="C357" s="88" t="s">
        <v>1919</v>
      </c>
      <c r="D357" s="319"/>
      <c r="E357" s="241">
        <v>2.3681482797056359E-3</v>
      </c>
      <c r="F357" s="241">
        <v>2.7649913513000542E-3</v>
      </c>
      <c r="G357" s="241">
        <v>3.2588010522436933E-3</v>
      </c>
      <c r="H357" s="241">
        <v>3.7081349676219327E-3</v>
      </c>
      <c r="I357" s="241">
        <v>3.9636838846124007E-3</v>
      </c>
      <c r="J357" s="241">
        <v>2.3681482797056359E-3</v>
      </c>
      <c r="K357" s="241">
        <v>2.7610347884632113E-3</v>
      </c>
      <c r="L357" s="241">
        <v>2.9394294021882488E-3</v>
      </c>
      <c r="M357" s="241">
        <v>3.140716742852559E-3</v>
      </c>
      <c r="N357" s="241">
        <v>3.3749068445068551E-3</v>
      </c>
    </row>
    <row r="358" spans="2:14" ht="14.25" x14ac:dyDescent="0.2">
      <c r="B358" s="315"/>
      <c r="C358" s="88" t="s">
        <v>1918</v>
      </c>
      <c r="D358" s="319"/>
      <c r="E358" s="241">
        <v>3.309866745294719E-3</v>
      </c>
      <c r="F358" s="241">
        <v>3.8645185367502128E-3</v>
      </c>
      <c r="G358" s="241">
        <v>4.5546967327964698E-3</v>
      </c>
      <c r="H358" s="241">
        <v>5.1827128907324799E-3</v>
      </c>
      <c r="I358" s="241">
        <v>5.5398834570316337E-3</v>
      </c>
      <c r="J358" s="241">
        <v>3.309866745294719E-3</v>
      </c>
      <c r="K358" s="241">
        <v>3.8589886060986728E-3</v>
      </c>
      <c r="L358" s="241">
        <v>4.1083236686740594E-3</v>
      </c>
      <c r="M358" s="241">
        <v>4.3896549859834743E-3</v>
      </c>
      <c r="N358" s="241">
        <v>4.7169731848418226E-3</v>
      </c>
    </row>
    <row r="359" spans="2:14" ht="14.25" x14ac:dyDescent="0.2">
      <c r="B359" s="315"/>
      <c r="C359" s="88" t="s">
        <v>1917</v>
      </c>
      <c r="D359" s="319"/>
      <c r="E359" s="241">
        <v>1.5047987736144632E-3</v>
      </c>
      <c r="F359" s="241">
        <v>1.7569658243731709E-3</v>
      </c>
      <c r="G359" s="241">
        <v>2.0707486388814242E-3</v>
      </c>
      <c r="H359" s="241">
        <v>2.3562700864187408E-3</v>
      </c>
      <c r="I359" s="241">
        <v>2.5186542159013592E-3</v>
      </c>
      <c r="J359" s="241">
        <v>1.5047987736144632E-3</v>
      </c>
      <c r="K359" s="241">
        <v>1.7544516951036346E-3</v>
      </c>
      <c r="L359" s="241">
        <v>1.8678094600093993E-3</v>
      </c>
      <c r="M359" s="241">
        <v>1.9957140114141877E-3</v>
      </c>
      <c r="N359" s="241">
        <v>2.1445260519363444E-3</v>
      </c>
    </row>
    <row r="360" spans="2:14" ht="14.25" x14ac:dyDescent="0.2">
      <c r="B360" s="315"/>
      <c r="C360" s="88" t="s">
        <v>1801</v>
      </c>
      <c r="D360" s="319"/>
      <c r="E360" s="241">
        <v>6.2589974268776058E-3</v>
      </c>
      <c r="F360" s="241">
        <v>6.4303607350745797E-3</v>
      </c>
      <c r="G360" s="241">
        <v>2.8888059905192573E-3</v>
      </c>
      <c r="H360" s="241">
        <v>6.7436923443096419E-4</v>
      </c>
      <c r="I360" s="241">
        <v>0</v>
      </c>
      <c r="J360" s="241">
        <v>6.2589974268776058E-3</v>
      </c>
      <c r="K360" s="241">
        <v>6.4211592139559234E-3</v>
      </c>
      <c r="L360" s="241">
        <v>3.6097272998613173E-3</v>
      </c>
      <c r="M360" s="241">
        <v>2.4115152479193738E-3</v>
      </c>
      <c r="N360" s="241">
        <v>1.9213971400161513E-3</v>
      </c>
    </row>
    <row r="361" spans="2:14" ht="14.25" x14ac:dyDescent="0.2">
      <c r="B361" s="315"/>
      <c r="C361" s="88" t="s">
        <v>1800</v>
      </c>
      <c r="D361" s="319"/>
      <c r="E361" s="241">
        <v>0</v>
      </c>
      <c r="F361" s="241">
        <v>0</v>
      </c>
      <c r="G361" s="241">
        <v>9.8719826762626588E-4</v>
      </c>
      <c r="H361" s="241">
        <v>4.258635317241459E-3</v>
      </c>
      <c r="I361" s="241">
        <v>1.8695442605842452E-2</v>
      </c>
      <c r="J361" s="241">
        <v>0</v>
      </c>
      <c r="K361" s="241">
        <v>0</v>
      </c>
      <c r="L361" s="241">
        <v>0</v>
      </c>
      <c r="M361" s="241">
        <v>0</v>
      </c>
      <c r="N361" s="241">
        <v>0</v>
      </c>
    </row>
    <row r="362" spans="2:14" ht="14.25" x14ac:dyDescent="0.2">
      <c r="B362" s="315"/>
      <c r="C362" s="88" t="s">
        <v>1799</v>
      </c>
      <c r="D362" s="319"/>
      <c r="E362" s="241">
        <v>1.0976388484804976E-3</v>
      </c>
      <c r="F362" s="241">
        <v>7.8180126285391923E-4</v>
      </c>
      <c r="G362" s="241">
        <v>1.9865280039791218E-4</v>
      </c>
      <c r="H362" s="241">
        <v>0</v>
      </c>
      <c r="I362" s="241">
        <v>0</v>
      </c>
      <c r="J362" s="241">
        <v>1.0976388484804976E-3</v>
      </c>
      <c r="K362" s="241">
        <v>7.806825447715099E-4</v>
      </c>
      <c r="L362" s="241">
        <v>7.1073205401563609E-4</v>
      </c>
      <c r="M362" s="241">
        <v>6.4677229113456751E-4</v>
      </c>
      <c r="N362" s="241">
        <v>5.9193864713864266E-4</v>
      </c>
    </row>
    <row r="363" spans="2:14" ht="14.25" x14ac:dyDescent="0.2">
      <c r="B363" s="315"/>
      <c r="C363" s="88" t="s">
        <v>1916</v>
      </c>
      <c r="D363" s="319"/>
      <c r="E363" s="241">
        <v>7.4581600724167784E-3</v>
      </c>
      <c r="F363" s="241">
        <v>7.2511771096486592E-3</v>
      </c>
      <c r="G363" s="241">
        <v>7.1490940607446662E-3</v>
      </c>
      <c r="H363" s="241">
        <v>4.6734198496304422E-3</v>
      </c>
      <c r="I363" s="241">
        <v>0</v>
      </c>
      <c r="J363" s="241">
        <v>7.4581600724167784E-3</v>
      </c>
      <c r="K363" s="241">
        <v>7.2408010417951687E-3</v>
      </c>
      <c r="L363" s="241">
        <v>5.7558188602482756E-3</v>
      </c>
      <c r="M363" s="241">
        <v>4.5831425251195131E-3</v>
      </c>
      <c r="N363" s="241">
        <v>4.0815571137836374E-3</v>
      </c>
    </row>
    <row r="364" spans="2:14" ht="14.25" x14ac:dyDescent="0.2">
      <c r="B364" s="315"/>
      <c r="C364" s="88" t="s">
        <v>1915</v>
      </c>
      <c r="D364" s="319"/>
      <c r="E364" s="241">
        <v>5.0494532306920433E-3</v>
      </c>
      <c r="F364" s="241">
        <v>4.9093180257756093E-3</v>
      </c>
      <c r="G364" s="241">
        <v>4.8402039847678883E-3</v>
      </c>
      <c r="H364" s="241">
        <v>3.1640799780326893E-3</v>
      </c>
      <c r="I364" s="241">
        <v>0</v>
      </c>
      <c r="J364" s="241">
        <v>5.0494532306920433E-3</v>
      </c>
      <c r="K364" s="241">
        <v>4.9022930398761435E-3</v>
      </c>
      <c r="L364" s="241">
        <v>3.8969045792739193E-3</v>
      </c>
      <c r="M364" s="241">
        <v>3.1029588538567868E-3</v>
      </c>
      <c r="N364" s="241">
        <v>2.7633667760325283E-3</v>
      </c>
    </row>
    <row r="365" spans="2:14" ht="14.25" x14ac:dyDescent="0.2">
      <c r="B365" s="315"/>
      <c r="C365" s="88" t="s">
        <v>1914</v>
      </c>
      <c r="D365" s="319"/>
      <c r="E365" s="241">
        <v>5.9065907551977435E-3</v>
      </c>
      <c r="F365" s="241">
        <v>5.7426677979939772E-3</v>
      </c>
      <c r="G365" s="241">
        <v>5.6618217465464193E-3</v>
      </c>
      <c r="H365" s="241">
        <v>3.7011780668365123E-3</v>
      </c>
      <c r="I365" s="241">
        <v>0</v>
      </c>
      <c r="J365" s="241">
        <v>5.9065907551977435E-3</v>
      </c>
      <c r="K365" s="241">
        <v>5.734450330701287E-3</v>
      </c>
      <c r="L365" s="241">
        <v>4.5583986048074497E-3</v>
      </c>
      <c r="M365" s="241">
        <v>3.6296817185169934E-3</v>
      </c>
      <c r="N365" s="241">
        <v>3.2324443671096904E-3</v>
      </c>
    </row>
    <row r="366" spans="2:14" ht="14.25" x14ac:dyDescent="0.2">
      <c r="B366" s="315"/>
      <c r="C366" s="88" t="s">
        <v>1913</v>
      </c>
      <c r="D366" s="319"/>
      <c r="E366" s="241">
        <v>1.2510872612944869E-2</v>
      </c>
      <c r="F366" s="241">
        <v>1.2163663991100054E-2</v>
      </c>
      <c r="G366" s="241">
        <v>1.1992422289610933E-2</v>
      </c>
      <c r="H366" s="241">
        <v>7.8395421709671065E-3</v>
      </c>
      <c r="I366" s="241">
        <v>0</v>
      </c>
      <c r="J366" s="241">
        <v>1.2510872612944869E-2</v>
      </c>
      <c r="K366" s="241">
        <v>1.2146258402874831E-2</v>
      </c>
      <c r="L366" s="241">
        <v>9.6552388048192061E-3</v>
      </c>
      <c r="M366" s="241">
        <v>7.6881042699530402E-3</v>
      </c>
      <c r="N366" s="241">
        <v>6.8467075816541229E-3</v>
      </c>
    </row>
    <row r="367" spans="2:14" ht="14.25" x14ac:dyDescent="0.2">
      <c r="B367" s="315"/>
      <c r="C367" s="88" t="s">
        <v>1912</v>
      </c>
      <c r="D367" s="319"/>
      <c r="E367" s="241">
        <v>8.4723365075025439E-3</v>
      </c>
      <c r="F367" s="241">
        <v>8.2372075621776793E-3</v>
      </c>
      <c r="G367" s="241">
        <v>8.1212430436330661E-3</v>
      </c>
      <c r="H367" s="241">
        <v>5.3089213991729944E-3</v>
      </c>
      <c r="I367" s="241">
        <v>0</v>
      </c>
      <c r="J367" s="241">
        <v>8.4723365075025439E-3</v>
      </c>
      <c r="K367" s="241">
        <v>8.2254205345963609E-3</v>
      </c>
      <c r="L367" s="241">
        <v>6.5385073244279435E-3</v>
      </c>
      <c r="M367" s="241">
        <v>5.2063679724796801E-3</v>
      </c>
      <c r="N367" s="241">
        <v>4.6365759123966153E-3</v>
      </c>
    </row>
    <row r="368" spans="2:14" ht="14.25" x14ac:dyDescent="0.2">
      <c r="B368" s="315"/>
      <c r="C368" s="88" t="s">
        <v>1911</v>
      </c>
      <c r="D368" s="319"/>
      <c r="E368" s="241">
        <v>9.9037630517917405E-3</v>
      </c>
      <c r="F368" s="241">
        <v>9.6289083692548683E-3</v>
      </c>
      <c r="G368" s="241">
        <v>9.4933512991285888E-3</v>
      </c>
      <c r="H368" s="241">
        <v>6.2058795175848032E-3</v>
      </c>
      <c r="I368" s="241">
        <v>0</v>
      </c>
      <c r="J368" s="241">
        <v>9.9037630517917405E-3</v>
      </c>
      <c r="K368" s="241">
        <v>9.6151298881774309E-3</v>
      </c>
      <c r="L368" s="241">
        <v>7.6432076554319613E-3</v>
      </c>
      <c r="M368" s="241">
        <v>6.0859993833124607E-3</v>
      </c>
      <c r="N368" s="241">
        <v>5.4199392537534171E-3</v>
      </c>
    </row>
    <row r="369" spans="2:14" ht="14.25" x14ac:dyDescent="0.2">
      <c r="B369" s="315"/>
      <c r="C369" s="88" t="s">
        <v>1910</v>
      </c>
      <c r="D369" s="319"/>
      <c r="E369" s="241">
        <v>1.2825616617832003E-3</v>
      </c>
      <c r="F369" s="241">
        <v>8.0962218627253599E-4</v>
      </c>
      <c r="G369" s="241">
        <v>3.1922440921925631E-4</v>
      </c>
      <c r="H369" s="241">
        <v>1.6018607129405282E-4</v>
      </c>
      <c r="I369" s="241">
        <v>0</v>
      </c>
      <c r="J369" s="241">
        <v>1.2825616617832003E-3</v>
      </c>
      <c r="K369" s="241">
        <v>8.0846365785522878E-4</v>
      </c>
      <c r="L369" s="241">
        <v>7.2288064737161342E-4</v>
      </c>
      <c r="M369" s="241">
        <v>6.5219914415349536E-4</v>
      </c>
      <c r="N369" s="241">
        <v>5.9304194370115605E-4</v>
      </c>
    </row>
    <row r="370" spans="2:14" ht="14.25" x14ac:dyDescent="0.2">
      <c r="B370" s="315"/>
      <c r="C370" s="88" t="s">
        <v>1909</v>
      </c>
      <c r="D370" s="319"/>
      <c r="E370" s="241">
        <v>5.3474929092760042E-4</v>
      </c>
      <c r="F370" s="241">
        <v>3.3756263182430578E-4</v>
      </c>
      <c r="G370" s="241">
        <v>1.3309693526893744E-4</v>
      </c>
      <c r="H370" s="241">
        <v>6.6787734729164508E-5</v>
      </c>
      <c r="I370" s="241">
        <v>0</v>
      </c>
      <c r="J370" s="241">
        <v>5.3474929092760042E-4</v>
      </c>
      <c r="K370" s="241">
        <v>3.3707959676397727E-4</v>
      </c>
      <c r="L370" s="241">
        <v>3.0139674771644453E-4</v>
      </c>
      <c r="M370" s="241">
        <v>2.719269102389739E-4</v>
      </c>
      <c r="N370" s="241">
        <v>2.472619978704193E-4</v>
      </c>
    </row>
    <row r="371" spans="2:14" ht="14.25" x14ac:dyDescent="0.2">
      <c r="B371" s="315"/>
      <c r="C371" s="88" t="s">
        <v>1908</v>
      </c>
      <c r="D371" s="319"/>
      <c r="E371" s="241">
        <v>9.1828466277932026E-4</v>
      </c>
      <c r="F371" s="241">
        <v>5.7967087154800988E-4</v>
      </c>
      <c r="G371" s="241">
        <v>2.2855733779167311E-4</v>
      </c>
      <c r="H371" s="241">
        <v>1.1468954424825783E-4</v>
      </c>
      <c r="I371" s="241">
        <v>0</v>
      </c>
      <c r="J371" s="241">
        <v>9.1828466277932026E-4</v>
      </c>
      <c r="K371" s="241">
        <v>5.7884139183665782E-4</v>
      </c>
      <c r="L371" s="241">
        <v>5.1756592394818282E-4</v>
      </c>
      <c r="M371" s="241">
        <v>4.6695959266494151E-4</v>
      </c>
      <c r="N371" s="241">
        <v>4.2460439720960785E-4</v>
      </c>
    </row>
    <row r="372" spans="2:14" ht="14.25" x14ac:dyDescent="0.2">
      <c r="B372" s="315"/>
      <c r="C372" s="88" t="s">
        <v>1907</v>
      </c>
      <c r="D372" s="319"/>
      <c r="E372" s="241">
        <v>4.2781981584607501E-3</v>
      </c>
      <c r="F372" s="241">
        <v>4.9951183414757199E-3</v>
      </c>
      <c r="G372" s="241">
        <v>5.8872144029055102E-3</v>
      </c>
      <c r="H372" s="241">
        <v>6.6989623604886772E-3</v>
      </c>
      <c r="I372" s="241">
        <v>7.160626402151286E-3</v>
      </c>
      <c r="J372" s="241">
        <v>4.2781981584607501E-3</v>
      </c>
      <c r="K372" s="241">
        <v>4.9879705796622067E-3</v>
      </c>
      <c r="L372" s="241">
        <v>5.3102508669475284E-3</v>
      </c>
      <c r="M372" s="241">
        <v>5.6738882022999227E-3</v>
      </c>
      <c r="N372" s="241">
        <v>6.096966296781272E-3</v>
      </c>
    </row>
    <row r="373" spans="2:14" ht="14.25" x14ac:dyDescent="0.2">
      <c r="B373" s="315"/>
      <c r="C373" s="88" t="s">
        <v>1906</v>
      </c>
      <c r="D373" s="319"/>
      <c r="E373" s="241">
        <v>2.1048146417117441E-3</v>
      </c>
      <c r="F373" s="241">
        <v>2.4575295095736588E-3</v>
      </c>
      <c r="G373" s="241">
        <v>2.8964284998407148E-3</v>
      </c>
      <c r="H373" s="241">
        <v>3.2957973283092357E-3</v>
      </c>
      <c r="I373" s="241">
        <v>3.5229296860102388E-3</v>
      </c>
      <c r="J373" s="241">
        <v>2.1048146417117441E-3</v>
      </c>
      <c r="K373" s="241">
        <v>2.4540129090882892E-3</v>
      </c>
      <c r="L373" s="241">
        <v>2.6125703770428057E-3</v>
      </c>
      <c r="M373" s="241">
        <v>2.7914749437256501E-3</v>
      </c>
      <c r="N373" s="241">
        <v>2.9996235462140027E-3</v>
      </c>
    </row>
    <row r="374" spans="2:14" thickBot="1" x14ac:dyDescent="0.25">
      <c r="B374" s="316"/>
      <c r="C374" s="87" t="s">
        <v>1905</v>
      </c>
      <c r="D374" s="320"/>
      <c r="E374" s="241">
        <v>2.401890350192316E-3</v>
      </c>
      <c r="F374" s="243">
        <v>2.8043877581341E-3</v>
      </c>
      <c r="G374" s="243">
        <v>3.3052334043684275E-3</v>
      </c>
      <c r="H374" s="243">
        <v>3.760969561014529E-3</v>
      </c>
      <c r="I374" s="243">
        <v>4.0201596138425546E-3</v>
      </c>
      <c r="J374" s="243">
        <v>2.401890350192316E-3</v>
      </c>
      <c r="K374" s="243">
        <v>2.8003748210308015E-3</v>
      </c>
      <c r="L374" s="243">
        <v>2.9813112534765413E-3</v>
      </c>
      <c r="M374" s="243">
        <v>3.1854665951418764E-3</v>
      </c>
      <c r="N374" s="243">
        <v>3.4229935059753194E-3</v>
      </c>
    </row>
    <row r="375" spans="2:14" ht="14.25" x14ac:dyDescent="0.2">
      <c r="B375" s="317" t="s">
        <v>1904</v>
      </c>
      <c r="C375" s="90" t="s">
        <v>1842</v>
      </c>
      <c r="D375" s="321" t="s">
        <v>1903</v>
      </c>
      <c r="E375" s="236">
        <v>0</v>
      </c>
      <c r="F375" s="236">
        <v>5.202426411678407E-6</v>
      </c>
      <c r="G375" s="236">
        <v>2.6090753611586186E-2</v>
      </c>
      <c r="H375" s="236">
        <v>6.1875046693326101E-2</v>
      </c>
      <c r="I375" s="236">
        <v>7.6530720526334431E-2</v>
      </c>
      <c r="J375" s="236">
        <v>0</v>
      </c>
      <c r="K375" s="236">
        <v>5.1160054229657482E-6</v>
      </c>
      <c r="L375" s="236">
        <v>8.0385852090032143E-4</v>
      </c>
      <c r="M375" s="236">
        <v>1.602521180955442E-3</v>
      </c>
      <c r="N375" s="236">
        <v>2.3802276224781423E-3</v>
      </c>
    </row>
    <row r="376" spans="2:14" ht="14.25" x14ac:dyDescent="0.2">
      <c r="B376" s="315"/>
      <c r="C376" s="88" t="s">
        <v>1902</v>
      </c>
      <c r="D376" s="315"/>
      <c r="E376" s="241">
        <v>5.3260880730552325E-3</v>
      </c>
      <c r="F376" s="241">
        <v>7.6631741044022933E-3</v>
      </c>
      <c r="G376" s="241">
        <v>4.1360394454350281E-2</v>
      </c>
      <c r="H376" s="241">
        <v>5.5442180883064185E-2</v>
      </c>
      <c r="I376" s="241">
        <v>5.4805277492837194E-2</v>
      </c>
      <c r="J376" s="241">
        <v>5.3260880730552325E-3</v>
      </c>
      <c r="K376" s="241">
        <v>7.9758524544036018E-3</v>
      </c>
      <c r="L376" s="241">
        <v>1.5315869112918478E-2</v>
      </c>
      <c r="M376" s="241">
        <v>2.2448688075278323E-2</v>
      </c>
      <c r="N376" s="241">
        <v>3.1471428813014728E-2</v>
      </c>
    </row>
    <row r="377" spans="2:14" ht="14.25" x14ac:dyDescent="0.2">
      <c r="B377" s="315"/>
      <c r="C377" s="88" t="s">
        <v>1901</v>
      </c>
      <c r="D377" s="315"/>
      <c r="E377" s="241">
        <v>1.708900394149724E-2</v>
      </c>
      <c r="F377" s="241">
        <v>1.5593885925749377E-2</v>
      </c>
      <c r="G377" s="241">
        <v>3.6199845889455656E-3</v>
      </c>
      <c r="H377" s="241">
        <v>0</v>
      </c>
      <c r="I377" s="241">
        <v>0</v>
      </c>
      <c r="J377" s="241">
        <v>1.708900394149724E-2</v>
      </c>
      <c r="K377" s="241">
        <v>1.6921600012159893E-2</v>
      </c>
      <c r="L377" s="241">
        <v>1.4494988565556765E-2</v>
      </c>
      <c r="M377" s="241">
        <v>1.3967354568849882E-2</v>
      </c>
      <c r="N377" s="241">
        <v>1.4353774431959936E-2</v>
      </c>
    </row>
    <row r="378" spans="2:14" ht="14.25" x14ac:dyDescent="0.2">
      <c r="B378" s="315"/>
      <c r="C378" s="88" t="s">
        <v>1900</v>
      </c>
      <c r="D378" s="315"/>
      <c r="E378" s="241">
        <v>0.16905521309679361</v>
      </c>
      <c r="F378" s="241">
        <v>0.15426456200780073</v>
      </c>
      <c r="G378" s="241">
        <v>3.58111723881833E-2</v>
      </c>
      <c r="H378" s="241">
        <v>0</v>
      </c>
      <c r="I378" s="241">
        <v>0</v>
      </c>
      <c r="J378" s="241">
        <v>0.16905521309679361</v>
      </c>
      <c r="K378" s="241">
        <v>0.16739914776705</v>
      </c>
      <c r="L378" s="241">
        <v>0.14339357572709949</v>
      </c>
      <c r="M378" s="241">
        <v>0.13817388720366294</v>
      </c>
      <c r="N378" s="241">
        <v>0.14199659638709711</v>
      </c>
    </row>
    <row r="379" spans="2:14" ht="14.25" x14ac:dyDescent="0.2">
      <c r="B379" s="315"/>
      <c r="C379" s="88" t="s">
        <v>1899</v>
      </c>
      <c r="D379" s="315"/>
      <c r="E379" s="241">
        <v>0.1220755238991417</v>
      </c>
      <c r="F379" s="241">
        <v>0.11139512873460794</v>
      </c>
      <c r="G379" s="241">
        <v>2.5859407412813281E-2</v>
      </c>
      <c r="H379" s="241">
        <v>0</v>
      </c>
      <c r="I379" s="241">
        <v>0</v>
      </c>
      <c r="J379" s="241">
        <v>0.1220755238991417</v>
      </c>
      <c r="K379" s="241">
        <v>0.12087967173323477</v>
      </c>
      <c r="L379" s="241">
        <v>0.10354514102226714</v>
      </c>
      <c r="M379" s="241">
        <v>9.9775980643142817E-2</v>
      </c>
      <c r="N379" s="241">
        <v>0.10253637600589686</v>
      </c>
    </row>
    <row r="380" spans="2:14" ht="14.25" x14ac:dyDescent="0.2">
      <c r="B380" s="315"/>
      <c r="C380" s="88" t="s">
        <v>1898</v>
      </c>
      <c r="D380" s="315"/>
      <c r="E380" s="241">
        <v>2.8584287985590957E-5</v>
      </c>
      <c r="F380" s="241">
        <v>3.1017835094915153E-5</v>
      </c>
      <c r="G380" s="241">
        <v>3.0587592111335166E-5</v>
      </c>
      <c r="H380" s="241">
        <v>2.8442055355353988E-5</v>
      </c>
      <c r="I380" s="241">
        <v>2.6214420387879083E-5</v>
      </c>
      <c r="J380" s="241">
        <v>2.8584287985590957E-5</v>
      </c>
      <c r="K380" s="241">
        <v>3.0502577066351525E-5</v>
      </c>
      <c r="L380" s="241">
        <v>3.0747429121283499E-5</v>
      </c>
      <c r="M380" s="241">
        <v>3.0390546888716979E-5</v>
      </c>
      <c r="N380" s="241">
        <v>2.8783213667090096E-5</v>
      </c>
    </row>
    <row r="381" spans="2:14" ht="14.25" x14ac:dyDescent="0.2">
      <c r="B381" s="315"/>
      <c r="C381" s="88" t="s">
        <v>1897</v>
      </c>
      <c r="D381" s="315"/>
      <c r="E381" s="241">
        <v>5.1222663791403141E-3</v>
      </c>
      <c r="F381" s="241">
        <v>5.5583547835962527E-3</v>
      </c>
      <c r="G381" s="241">
        <v>5.4812558133240626E-3</v>
      </c>
      <c r="H381" s="241">
        <v>5.0967784810248603E-3</v>
      </c>
      <c r="I381" s="241">
        <v>4.6975892584475484E-3</v>
      </c>
      <c r="J381" s="241">
        <v>5.1222663791403141E-3</v>
      </c>
      <c r="K381" s="241">
        <v>5.4660212303650497E-3</v>
      </c>
      <c r="L381" s="241">
        <v>5.5098983928633313E-3</v>
      </c>
      <c r="M381" s="241">
        <v>5.4459455715753042E-3</v>
      </c>
      <c r="N381" s="241">
        <v>5.1579135966188204E-3</v>
      </c>
    </row>
    <row r="382" spans="2:14" ht="14.25" x14ac:dyDescent="0.2">
      <c r="B382" s="315"/>
      <c r="C382" s="88" t="s">
        <v>1896</v>
      </c>
      <c r="D382" s="315"/>
      <c r="E382" s="241">
        <v>2.310313984971093E-3</v>
      </c>
      <c r="F382" s="241">
        <v>2.507004485801192E-3</v>
      </c>
      <c r="G382" s="241">
        <v>2.4722302635990646E-3</v>
      </c>
      <c r="H382" s="241">
        <v>2.2988180878222349E-3</v>
      </c>
      <c r="I382" s="241">
        <v>2.118770355957715E-3</v>
      </c>
      <c r="J382" s="241">
        <v>2.310313984971093E-3</v>
      </c>
      <c r="K382" s="241">
        <v>2.4653589555763615E-3</v>
      </c>
      <c r="L382" s="241">
        <v>2.4851490279071261E-3</v>
      </c>
      <c r="M382" s="241">
        <v>2.4563041599397393E-3</v>
      </c>
      <c r="N382" s="241">
        <v>2.3263920759898035E-3</v>
      </c>
    </row>
    <row r="383" spans="2:14" ht="14.25" x14ac:dyDescent="0.2">
      <c r="B383" s="315"/>
      <c r="C383" s="88" t="s">
        <v>1895</v>
      </c>
      <c r="D383" s="315"/>
      <c r="E383" s="241">
        <v>9.4727696586288657E-3</v>
      </c>
      <c r="F383" s="241">
        <v>1.0279241774767311E-2</v>
      </c>
      <c r="G383" s="241">
        <v>1.0136660203984474E-2</v>
      </c>
      <c r="H383" s="241">
        <v>9.4256340803400198E-3</v>
      </c>
      <c r="I383" s="241">
        <v>8.6874007914424893E-3</v>
      </c>
      <c r="J383" s="241">
        <v>9.4727696586288657E-3</v>
      </c>
      <c r="K383" s="241">
        <v>1.0108486406580323E-2</v>
      </c>
      <c r="L383" s="241">
        <v>1.0189629834675565E-2</v>
      </c>
      <c r="M383" s="241">
        <v>1.0071359854116176E-2</v>
      </c>
      <c r="N383" s="241">
        <v>9.538693188400782E-3</v>
      </c>
    </row>
    <row r="384" spans="2:14" ht="14.25" x14ac:dyDescent="0.2">
      <c r="B384" s="315"/>
      <c r="C384" s="88" t="s">
        <v>1894</v>
      </c>
      <c r="D384" s="315"/>
      <c r="E384" s="241">
        <v>4.9788632527629343E-4</v>
      </c>
      <c r="F384" s="241">
        <v>5.4027429128961307E-4</v>
      </c>
      <c r="G384" s="241">
        <v>5.3278024077561977E-4</v>
      </c>
      <c r="H384" s="241">
        <v>4.9540889146234765E-4</v>
      </c>
      <c r="I384" s="241">
        <v>4.5660754057433019E-4</v>
      </c>
      <c r="J384" s="241">
        <v>4.9788632527629343E-4</v>
      </c>
      <c r="K384" s="241">
        <v>5.3129943326481383E-4</v>
      </c>
      <c r="L384" s="241">
        <v>5.355643108761744E-4</v>
      </c>
      <c r="M384" s="241">
        <v>5.2934807126165219E-4</v>
      </c>
      <c r="N384" s="241">
        <v>5.0135124896495112E-4</v>
      </c>
    </row>
    <row r="385" spans="2:14" ht="14.25" x14ac:dyDescent="0.2">
      <c r="B385" s="315"/>
      <c r="C385" s="88" t="s">
        <v>1893</v>
      </c>
      <c r="D385" s="315"/>
      <c r="E385" s="241">
        <v>7.0135448430099995E-3</v>
      </c>
      <c r="F385" s="241">
        <v>7.6106488110160003E-3</v>
      </c>
      <c r="G385" s="241">
        <v>7.5050828280448728E-3</v>
      </c>
      <c r="H385" s="241">
        <v>6.9786461276454921E-3</v>
      </c>
      <c r="I385" s="241">
        <v>6.4320655115350581E-3</v>
      </c>
      <c r="J385" s="241">
        <v>7.0135448430099995E-3</v>
      </c>
      <c r="K385" s="241">
        <v>7.4842232274620691E-3</v>
      </c>
      <c r="L385" s="241">
        <v>7.5443010180312872E-3</v>
      </c>
      <c r="M385" s="241">
        <v>7.4567350956951939E-3</v>
      </c>
      <c r="N385" s="241">
        <v>7.062353971588743E-3</v>
      </c>
    </row>
    <row r="386" spans="2:14" ht="14.25" x14ac:dyDescent="0.2">
      <c r="B386" s="315"/>
      <c r="C386" s="88" t="s">
        <v>1892</v>
      </c>
      <c r="D386" s="315"/>
      <c r="E386" s="241">
        <v>3.7897302530480396E-2</v>
      </c>
      <c r="F386" s="241">
        <v>4.1123720871588797E-2</v>
      </c>
      <c r="G386" s="241">
        <v>4.0553300908056152E-2</v>
      </c>
      <c r="H386" s="241">
        <v>3.7708729247825479E-2</v>
      </c>
      <c r="I386" s="241">
        <v>3.4755311050652639E-2</v>
      </c>
      <c r="J386" s="241">
        <v>3.7897302530480396E-2</v>
      </c>
      <c r="K386" s="241">
        <v>4.0440587207403143E-2</v>
      </c>
      <c r="L386" s="241">
        <v>4.0765214233468801E-2</v>
      </c>
      <c r="M386" s="241">
        <v>4.0292056604279494E-2</v>
      </c>
      <c r="N386" s="241">
        <v>3.816103996331955E-2</v>
      </c>
    </row>
    <row r="387" spans="2:14" ht="14.25" x14ac:dyDescent="0.2">
      <c r="B387" s="315"/>
      <c r="C387" s="88" t="s">
        <v>1891</v>
      </c>
      <c r="D387" s="315"/>
      <c r="E387" s="241">
        <v>1.9915453011051737E-3</v>
      </c>
      <c r="F387" s="241">
        <v>2.1610971651584523E-3</v>
      </c>
      <c r="G387" s="241">
        <v>2.1311209631024791E-3</v>
      </c>
      <c r="H387" s="241">
        <v>1.9816355658493906E-3</v>
      </c>
      <c r="I387" s="241">
        <v>1.8264301622973207E-3</v>
      </c>
      <c r="J387" s="241">
        <v>1.9915453011051737E-3</v>
      </c>
      <c r="K387" s="241">
        <v>2.1251977330592553E-3</v>
      </c>
      <c r="L387" s="241">
        <v>2.1422572435046976E-3</v>
      </c>
      <c r="M387" s="241">
        <v>2.1173922850466088E-3</v>
      </c>
      <c r="N387" s="241">
        <v>2.0054049958598045E-3</v>
      </c>
    </row>
    <row r="388" spans="2:14" ht="14.25" x14ac:dyDescent="0.2">
      <c r="B388" s="315"/>
      <c r="C388" s="88" t="s">
        <v>1830</v>
      </c>
      <c r="D388" s="315"/>
      <c r="E388" s="241">
        <v>0</v>
      </c>
      <c r="F388" s="241">
        <v>0</v>
      </c>
      <c r="G388" s="241">
        <v>0</v>
      </c>
      <c r="H388" s="241">
        <v>1.5417644768971252E-2</v>
      </c>
      <c r="I388" s="241">
        <v>4.890170139011709E-2</v>
      </c>
      <c r="J388" s="241">
        <v>0</v>
      </c>
      <c r="K388" s="241">
        <v>0</v>
      </c>
      <c r="L388" s="241">
        <v>0</v>
      </c>
      <c r="M388" s="241">
        <v>0</v>
      </c>
      <c r="N388" s="241">
        <v>0</v>
      </c>
    </row>
    <row r="389" spans="2:14" ht="14.25" x14ac:dyDescent="0.2">
      <c r="B389" s="315"/>
      <c r="C389" s="88" t="s">
        <v>1890</v>
      </c>
      <c r="D389" s="315"/>
      <c r="E389" s="241">
        <v>5.358690542905864E-2</v>
      </c>
      <c r="F389" s="241">
        <v>5.4199312105890241E-2</v>
      </c>
      <c r="G389" s="241">
        <v>2.1882002677086405E-2</v>
      </c>
      <c r="H389" s="241">
        <v>0</v>
      </c>
      <c r="I389" s="241">
        <v>0</v>
      </c>
      <c r="J389" s="241">
        <v>5.358690542905864E-2</v>
      </c>
      <c r="K389" s="241">
        <v>5.3200524473802482E-2</v>
      </c>
      <c r="L389" s="241">
        <v>4.9317330665920825E-2</v>
      </c>
      <c r="M389" s="241">
        <v>4.6637873978547802E-2</v>
      </c>
      <c r="N389" s="241">
        <v>4.0274368379407663E-2</v>
      </c>
    </row>
    <row r="390" spans="2:14" ht="14.25" x14ac:dyDescent="0.2">
      <c r="B390" s="315"/>
      <c r="C390" s="88" t="s">
        <v>1889</v>
      </c>
      <c r="D390" s="315"/>
      <c r="E390" s="241">
        <v>2.1084649318005065E-3</v>
      </c>
      <c r="F390" s="241">
        <v>2.1325610797635441E-3</v>
      </c>
      <c r="G390" s="241">
        <v>8.6098338601173414E-4</v>
      </c>
      <c r="H390" s="241">
        <v>0</v>
      </c>
      <c r="I390" s="241">
        <v>0</v>
      </c>
      <c r="J390" s="241">
        <v>2.1084649318005065E-3</v>
      </c>
      <c r="K390" s="241">
        <v>2.0932621376113232E-3</v>
      </c>
      <c r="L390" s="241">
        <v>1.940471490311443E-3</v>
      </c>
      <c r="M390" s="241">
        <v>1.8350438598787888E-3</v>
      </c>
      <c r="N390" s="241">
        <v>1.5846612656297959E-3</v>
      </c>
    </row>
    <row r="391" spans="2:14" ht="14.25" x14ac:dyDescent="0.2">
      <c r="B391" s="315"/>
      <c r="C391" s="88" t="s">
        <v>1888</v>
      </c>
      <c r="D391" s="315"/>
      <c r="E391" s="241">
        <v>4.7567727926880275E-3</v>
      </c>
      <c r="F391" s="241">
        <v>3.1563910509884332E-3</v>
      </c>
      <c r="G391" s="241">
        <v>2.4143260034576249E-3</v>
      </c>
      <c r="H391" s="241">
        <v>1.1791349092980141E-3</v>
      </c>
      <c r="I391" s="241">
        <v>0</v>
      </c>
      <c r="J391" s="241">
        <v>4.7567727926880275E-3</v>
      </c>
      <c r="K391" s="241">
        <v>3.2304890926468581E-3</v>
      </c>
      <c r="L391" s="241">
        <v>2.7910727062588781E-3</v>
      </c>
      <c r="M391" s="241">
        <v>2.7255788384550885E-3</v>
      </c>
      <c r="N391" s="241">
        <v>2.442993638981377E-3</v>
      </c>
    </row>
    <row r="392" spans="2:14" ht="14.25" x14ac:dyDescent="0.2">
      <c r="B392" s="315"/>
      <c r="C392" s="88" t="s">
        <v>1887</v>
      </c>
      <c r="D392" s="315"/>
      <c r="E392" s="241">
        <v>0.11648250078730452</v>
      </c>
      <c r="F392" s="241">
        <v>7.7292807351859227E-2</v>
      </c>
      <c r="G392" s="241">
        <v>5.9121329282503486E-2</v>
      </c>
      <c r="H392" s="241">
        <v>2.8874320676356962E-2</v>
      </c>
      <c r="I392" s="241">
        <v>0</v>
      </c>
      <c r="J392" s="241">
        <v>0.11648250078730452</v>
      </c>
      <c r="K392" s="241">
        <v>7.9107299145346324E-2</v>
      </c>
      <c r="L392" s="241">
        <v>6.8346995510059946E-2</v>
      </c>
      <c r="M392" s="241">
        <v>6.6743200281550091E-2</v>
      </c>
      <c r="N392" s="241">
        <v>5.9823334196969578E-2</v>
      </c>
    </row>
    <row r="393" spans="2:14" ht="14.25" x14ac:dyDescent="0.2">
      <c r="B393" s="315"/>
      <c r="C393" s="88" t="s">
        <v>1886</v>
      </c>
      <c r="D393" s="315"/>
      <c r="E393" s="241">
        <v>1.7322820903930638E-2</v>
      </c>
      <c r="F393" s="241">
        <v>1.1494683320399671E-2</v>
      </c>
      <c r="G393" s="241">
        <v>8.7922923343927758E-3</v>
      </c>
      <c r="H393" s="241">
        <v>4.2940757832159145E-3</v>
      </c>
      <c r="I393" s="241">
        <v>0</v>
      </c>
      <c r="J393" s="241">
        <v>1.7322820903930638E-2</v>
      </c>
      <c r="K393" s="241">
        <v>1.1764527427091916E-2</v>
      </c>
      <c r="L393" s="241">
        <v>1.0164297251004423E-2</v>
      </c>
      <c r="M393" s="241">
        <v>9.9257871115218874E-3</v>
      </c>
      <c r="N393" s="241">
        <v>8.8966917534023353E-3</v>
      </c>
    </row>
    <row r="394" spans="2:14" ht="14.25" x14ac:dyDescent="0.2">
      <c r="B394" s="315"/>
      <c r="C394" s="88" t="s">
        <v>1885</v>
      </c>
      <c r="D394" s="315"/>
      <c r="E394" s="241">
        <v>2.0992699762771957E-2</v>
      </c>
      <c r="F394" s="241">
        <v>1.3929858026676225E-2</v>
      </c>
      <c r="G394" s="241">
        <v>1.0654959387160096E-2</v>
      </c>
      <c r="H394" s="241">
        <v>5.2037854674804917E-3</v>
      </c>
      <c r="I394" s="241">
        <v>0</v>
      </c>
      <c r="J394" s="241">
        <v>2.0992699762771957E-2</v>
      </c>
      <c r="K394" s="241">
        <v>1.4256869218788611E-2</v>
      </c>
      <c r="L394" s="241">
        <v>1.2317626654068105E-2</v>
      </c>
      <c r="M394" s="241">
        <v>1.2028587601115845E-2</v>
      </c>
      <c r="N394" s="241">
        <v>1.078147605963682E-2</v>
      </c>
    </row>
    <row r="395" spans="2:14" ht="14.25" x14ac:dyDescent="0.2">
      <c r="B395" s="315"/>
      <c r="C395" s="88" t="s">
        <v>1884</v>
      </c>
      <c r="D395" s="315"/>
      <c r="E395" s="241">
        <v>0.13574256865078679</v>
      </c>
      <c r="F395" s="241">
        <v>9.0072964928267649E-2</v>
      </c>
      <c r="G395" s="241">
        <v>6.8896881888808825E-2</v>
      </c>
      <c r="H395" s="241">
        <v>3.3648611852969447E-2</v>
      </c>
      <c r="I395" s="241">
        <v>0</v>
      </c>
      <c r="J395" s="241">
        <v>0.13574256865078679</v>
      </c>
      <c r="K395" s="241">
        <v>9.2187478054092969E-2</v>
      </c>
      <c r="L395" s="241">
        <v>7.9647987185990241E-2</v>
      </c>
      <c r="M395" s="241">
        <v>7.7779008734837951E-2</v>
      </c>
      <c r="N395" s="241">
        <v>6.9714961425657931E-2</v>
      </c>
    </row>
    <row r="396" spans="2:14" ht="14.25" x14ac:dyDescent="0.2">
      <c r="B396" s="315"/>
      <c r="C396" s="88" t="s">
        <v>1883</v>
      </c>
      <c r="D396" s="315"/>
      <c r="E396" s="241">
        <v>3.1278635294627002E-2</v>
      </c>
      <c r="F396" s="241">
        <v>2.075516507386117E-2</v>
      </c>
      <c r="G396" s="241">
        <v>1.5875642128749069E-2</v>
      </c>
      <c r="H396" s="241">
        <v>7.753519539085236E-3</v>
      </c>
      <c r="I396" s="241">
        <v>0</v>
      </c>
      <c r="J396" s="241">
        <v>3.1278635294627002E-2</v>
      </c>
      <c r="K396" s="241">
        <v>2.1242404158444445E-2</v>
      </c>
      <c r="L396" s="241">
        <v>1.8352977757116234E-2</v>
      </c>
      <c r="M396" s="241">
        <v>1.7922316278346798E-2</v>
      </c>
      <c r="N396" s="241">
        <v>1.6064149033616394E-2</v>
      </c>
    </row>
    <row r="397" spans="2:14" ht="14.25" x14ac:dyDescent="0.2">
      <c r="B397" s="315"/>
      <c r="C397" s="88" t="s">
        <v>1882</v>
      </c>
      <c r="D397" s="315"/>
      <c r="E397" s="241">
        <v>7.9723748555648802E-3</v>
      </c>
      <c r="F397" s="241">
        <v>1.6538346008153557E-2</v>
      </c>
      <c r="G397" s="241">
        <v>8.1062025127401124E-3</v>
      </c>
      <c r="H397" s="241">
        <v>0</v>
      </c>
      <c r="I397" s="241">
        <v>0</v>
      </c>
      <c r="J397" s="241">
        <v>7.9723748555648802E-3</v>
      </c>
      <c r="K397" s="241">
        <v>1.6263616468397208E-2</v>
      </c>
      <c r="L397" s="241">
        <v>2.0100815385014303E-2</v>
      </c>
      <c r="M397" s="241">
        <v>1.9629374444146298E-2</v>
      </c>
      <c r="N397" s="241">
        <v>1.8591191558548277E-2</v>
      </c>
    </row>
    <row r="398" spans="2:14" ht="14.25" x14ac:dyDescent="0.2">
      <c r="B398" s="315"/>
      <c r="C398" s="88" t="s">
        <v>1881</v>
      </c>
      <c r="D398" s="315"/>
      <c r="E398" s="241">
        <v>3.5189883812790528E-3</v>
      </c>
      <c r="F398" s="241">
        <v>7.2999888367820034E-3</v>
      </c>
      <c r="G398" s="241">
        <v>3.5780596090155053E-3</v>
      </c>
      <c r="H398" s="241">
        <v>0</v>
      </c>
      <c r="I398" s="241">
        <v>0</v>
      </c>
      <c r="J398" s="241">
        <v>3.5189883812790528E-3</v>
      </c>
      <c r="K398" s="241">
        <v>7.1787238340805942E-3</v>
      </c>
      <c r="L398" s="241">
        <v>8.8724548300342914E-3</v>
      </c>
      <c r="M398" s="241">
        <v>8.6643618560548058E-3</v>
      </c>
      <c r="N398" s="241">
        <v>8.2061102587265549E-3</v>
      </c>
    </row>
    <row r="399" spans="2:14" ht="14.25" x14ac:dyDescent="0.2">
      <c r="B399" s="315"/>
      <c r="C399" s="88" t="s">
        <v>1880</v>
      </c>
      <c r="D399" s="315"/>
      <c r="E399" s="241">
        <v>6.7838416293715439E-2</v>
      </c>
      <c r="F399" s="241">
        <v>0.14072785357395659</v>
      </c>
      <c r="G399" s="241">
        <v>6.8977180649825581E-2</v>
      </c>
      <c r="H399" s="241">
        <v>0</v>
      </c>
      <c r="I399" s="241">
        <v>0</v>
      </c>
      <c r="J399" s="241">
        <v>6.7838416293715439E-2</v>
      </c>
      <c r="K399" s="241">
        <v>0.138390128965691</v>
      </c>
      <c r="L399" s="241">
        <v>0.17104156623793151</v>
      </c>
      <c r="M399" s="241">
        <v>0.16702998783326325</v>
      </c>
      <c r="N399" s="241">
        <v>0.15819589710645193</v>
      </c>
    </row>
    <row r="400" spans="2:14" ht="14.25" x14ac:dyDescent="0.2">
      <c r="B400" s="315"/>
      <c r="C400" s="88" t="s">
        <v>1879</v>
      </c>
      <c r="D400" s="315"/>
      <c r="E400" s="241">
        <v>4.4666952629837335E-5</v>
      </c>
      <c r="F400" s="241">
        <v>9.265965676543851E-5</v>
      </c>
      <c r="G400" s="241">
        <v>4.5416750993801075E-5</v>
      </c>
      <c r="H400" s="241">
        <v>0</v>
      </c>
      <c r="I400" s="241">
        <v>0</v>
      </c>
      <c r="J400" s="241">
        <v>4.4666952629837335E-5</v>
      </c>
      <c r="K400" s="241">
        <v>9.1120425161226099E-5</v>
      </c>
      <c r="L400" s="241">
        <v>1.1261916115206589E-4</v>
      </c>
      <c r="M400" s="241">
        <v>1.0997781142190133E-4</v>
      </c>
      <c r="N400" s="241">
        <v>1.0416116749681723E-4</v>
      </c>
    </row>
    <row r="401" spans="2:14" ht="14.25" x14ac:dyDescent="0.2">
      <c r="B401" s="315"/>
      <c r="C401" s="88" t="s">
        <v>1878</v>
      </c>
      <c r="D401" s="315"/>
      <c r="E401" s="241">
        <v>1.0095615457622879E-2</v>
      </c>
      <c r="F401" s="241">
        <v>2.0942916587381216E-2</v>
      </c>
      <c r="G401" s="241">
        <v>1.0265084729817556E-2</v>
      </c>
      <c r="H401" s="241">
        <v>0</v>
      </c>
      <c r="I401" s="241">
        <v>0</v>
      </c>
      <c r="J401" s="241">
        <v>1.0095615457622879E-2</v>
      </c>
      <c r="K401" s="241">
        <v>2.0595019776395992E-2</v>
      </c>
      <c r="L401" s="241">
        <v>2.5454159668636855E-2</v>
      </c>
      <c r="M401" s="241">
        <v>2.4857162345228126E-2</v>
      </c>
      <c r="N401" s="241">
        <v>2.3542485680173059E-2</v>
      </c>
    </row>
    <row r="402" spans="2:14" ht="14.25" x14ac:dyDescent="0.2">
      <c r="B402" s="315"/>
      <c r="C402" s="88" t="s">
        <v>1877</v>
      </c>
      <c r="D402" s="315"/>
      <c r="E402" s="241">
        <v>8.9401366617027447E-4</v>
      </c>
      <c r="F402" s="241">
        <v>3.8506973185835726E-4</v>
      </c>
      <c r="G402" s="241">
        <v>1.4797597232506484E-4</v>
      </c>
      <c r="H402" s="241">
        <v>2.0140674527546249E-5</v>
      </c>
      <c r="I402" s="241">
        <v>0</v>
      </c>
      <c r="J402" s="241">
        <v>8.9401366617027447E-4</v>
      </c>
      <c r="K402" s="241">
        <v>3.8617082254134778E-4</v>
      </c>
      <c r="L402" s="241">
        <v>1.6673051247307678E-4</v>
      </c>
      <c r="M402" s="241">
        <v>7.6884388043561223E-5</v>
      </c>
      <c r="N402" s="241">
        <v>4.570297614567829E-5</v>
      </c>
    </row>
    <row r="403" spans="2:14" ht="14.25" x14ac:dyDescent="0.2">
      <c r="B403" s="315"/>
      <c r="C403" s="88" t="s">
        <v>1876</v>
      </c>
      <c r="D403" s="315"/>
      <c r="E403" s="241">
        <v>5.5944472259528193E-2</v>
      </c>
      <c r="F403" s="241">
        <v>2.4096413452175152E-2</v>
      </c>
      <c r="G403" s="241">
        <v>9.2598558524043684E-3</v>
      </c>
      <c r="H403" s="241">
        <v>1.2603380127523618E-3</v>
      </c>
      <c r="I403" s="241">
        <v>0</v>
      </c>
      <c r="J403" s="241">
        <v>5.5944472259528193E-2</v>
      </c>
      <c r="K403" s="241">
        <v>2.4165316131743424E-2</v>
      </c>
      <c r="L403" s="241">
        <v>1.0433454076629755E-2</v>
      </c>
      <c r="M403" s="241">
        <v>4.8111753509532942E-3</v>
      </c>
      <c r="N403" s="241">
        <v>2.8599438441613287E-3</v>
      </c>
    </row>
    <row r="404" spans="2:14" ht="14.25" x14ac:dyDescent="0.2">
      <c r="B404" s="315"/>
      <c r="C404" s="88" t="s">
        <v>1875</v>
      </c>
      <c r="D404" s="315"/>
      <c r="E404" s="241">
        <v>4.7736187265393039E-3</v>
      </c>
      <c r="F404" s="241">
        <v>2.0560939419380442E-3</v>
      </c>
      <c r="G404" s="241">
        <v>7.9012312596377413E-4</v>
      </c>
      <c r="H404" s="241">
        <v>1.0754186957978367E-4</v>
      </c>
      <c r="I404" s="241">
        <v>0</v>
      </c>
      <c r="J404" s="241">
        <v>4.7736187265393039E-3</v>
      </c>
      <c r="K404" s="241">
        <v>2.0619732559830498E-3</v>
      </c>
      <c r="L404" s="241">
        <v>8.9026368023705925E-4</v>
      </c>
      <c r="M404" s="241">
        <v>4.1052700694773958E-4</v>
      </c>
      <c r="N404" s="241">
        <v>2.4403271565430013E-4</v>
      </c>
    </row>
    <row r="405" spans="2:14" ht="14.25" x14ac:dyDescent="0.2">
      <c r="B405" s="315"/>
      <c r="C405" s="88" t="s">
        <v>1874</v>
      </c>
      <c r="D405" s="315"/>
      <c r="E405" s="241">
        <v>1.0788737142990311E-3</v>
      </c>
      <c r="F405" s="241">
        <v>2.3742974372597501E-3</v>
      </c>
      <c r="G405" s="241">
        <v>9.2413383269144694E-3</v>
      </c>
      <c r="H405" s="241">
        <v>1.3988368508461475E-2</v>
      </c>
      <c r="I405" s="241">
        <v>1.4918411252235182E-2</v>
      </c>
      <c r="J405" s="241">
        <v>1.0788737142990311E-3</v>
      </c>
      <c r="K405" s="241">
        <v>1.8319254360797343E-3</v>
      </c>
      <c r="L405" s="241">
        <v>2.335670748769315E-3</v>
      </c>
      <c r="M405" s="241">
        <v>2.3165629363057112E-3</v>
      </c>
      <c r="N405" s="241">
        <v>2.3035826541649108E-3</v>
      </c>
    </row>
    <row r="406" spans="2:14" ht="14.25" x14ac:dyDescent="0.2">
      <c r="B406" s="315"/>
      <c r="C406" s="88" t="s">
        <v>1873</v>
      </c>
      <c r="D406" s="315"/>
      <c r="E406" s="241">
        <v>5.3694215391404424E-3</v>
      </c>
      <c r="F406" s="241">
        <v>1.1816585788478048E-2</v>
      </c>
      <c r="G406" s="241">
        <v>4.5993002151561657E-2</v>
      </c>
      <c r="H406" s="241">
        <v>6.9618386444392374E-2</v>
      </c>
      <c r="I406" s="241">
        <v>7.424709458191929E-2</v>
      </c>
      <c r="J406" s="241">
        <v>5.3694215391404424E-3</v>
      </c>
      <c r="K406" s="241">
        <v>9.1172671687313224E-3</v>
      </c>
      <c r="L406" s="241">
        <v>1.1624345519373924E-2</v>
      </c>
      <c r="M406" s="241">
        <v>1.1529248291173688E-2</v>
      </c>
      <c r="N406" s="241">
        <v>1.1464647026366513E-2</v>
      </c>
    </row>
    <row r="407" spans="2:14" ht="14.25" x14ac:dyDescent="0.2">
      <c r="B407" s="315"/>
      <c r="C407" s="88" t="s">
        <v>1872</v>
      </c>
      <c r="D407" s="315"/>
      <c r="E407" s="241">
        <v>1.9643224928067251E-4</v>
      </c>
      <c r="F407" s="241">
        <v>4.3229210229233593E-4</v>
      </c>
      <c r="G407" s="241">
        <v>1.6825851347198092E-3</v>
      </c>
      <c r="H407" s="241">
        <v>2.5468844531718903E-3</v>
      </c>
      <c r="I407" s="241">
        <v>2.7162188114617622E-3</v>
      </c>
      <c r="J407" s="241">
        <v>1.9643224928067251E-4</v>
      </c>
      <c r="K407" s="241">
        <v>3.3354157132044074E-4</v>
      </c>
      <c r="L407" s="241">
        <v>4.2525927982027317E-4</v>
      </c>
      <c r="M407" s="241">
        <v>4.2178029008188887E-4</v>
      </c>
      <c r="N407" s="241">
        <v>4.1941694951345927E-4</v>
      </c>
    </row>
    <row r="408" spans="2:14" ht="14.25" x14ac:dyDescent="0.2">
      <c r="B408" s="315"/>
      <c r="C408" s="88" t="s">
        <v>1871</v>
      </c>
      <c r="D408" s="315"/>
      <c r="E408" s="241">
        <v>8.6269864724096911E-4</v>
      </c>
      <c r="F408" s="241">
        <v>1.8985569489034363E-3</v>
      </c>
      <c r="G408" s="241">
        <v>7.3896415935067452E-3</v>
      </c>
      <c r="H408" s="241">
        <v>1.1185504317526705E-2</v>
      </c>
      <c r="I408" s="241">
        <v>1.1929193413197333E-2</v>
      </c>
      <c r="J408" s="241">
        <v>8.6269864724096911E-4</v>
      </c>
      <c r="K408" s="241">
        <v>1.4648605991657985E-3</v>
      </c>
      <c r="L408" s="241">
        <v>1.8676699308340903E-3</v>
      </c>
      <c r="M408" s="241">
        <v>1.8523907709605961E-3</v>
      </c>
      <c r="N408" s="241">
        <v>1.842011361679177E-3</v>
      </c>
    </row>
    <row r="409" spans="2:14" ht="14.25" x14ac:dyDescent="0.2">
      <c r="B409" s="315"/>
      <c r="C409" s="88" t="s">
        <v>1870</v>
      </c>
      <c r="D409" s="315"/>
      <c r="E409" s="241">
        <v>4.36265500055161E-3</v>
      </c>
      <c r="F409" s="241">
        <v>9.6009759531384149E-3</v>
      </c>
      <c r="G409" s="241">
        <v>3.7369314248143846E-2</v>
      </c>
      <c r="H409" s="241">
        <v>5.6564938986068729E-2</v>
      </c>
      <c r="I409" s="241">
        <v>6.0325764347809424E-2</v>
      </c>
      <c r="J409" s="241">
        <v>4.36265500055161E-3</v>
      </c>
      <c r="K409" s="241">
        <v>7.407779574594201E-3</v>
      </c>
      <c r="L409" s="241">
        <v>9.4447807344913148E-3</v>
      </c>
      <c r="M409" s="241">
        <v>9.3675142365786095E-3</v>
      </c>
      <c r="N409" s="241">
        <v>9.3150257089227931E-3</v>
      </c>
    </row>
    <row r="410" spans="2:14" ht="14.25" x14ac:dyDescent="0.2">
      <c r="B410" s="315"/>
      <c r="C410" s="88" t="s">
        <v>1869</v>
      </c>
      <c r="D410" s="315"/>
      <c r="E410" s="241">
        <v>1.6369354106722709E-4</v>
      </c>
      <c r="F410" s="241">
        <v>3.602434185769466E-4</v>
      </c>
      <c r="G410" s="241">
        <v>1.4021542789331744E-3</v>
      </c>
      <c r="H410" s="241">
        <v>2.1224037109765751E-3</v>
      </c>
      <c r="I410" s="241">
        <v>2.2635156762181351E-3</v>
      </c>
      <c r="J410" s="241">
        <v>1.6369354106722709E-4</v>
      </c>
      <c r="K410" s="241">
        <v>2.7795130943370064E-4</v>
      </c>
      <c r="L410" s="241">
        <v>3.5438273318356099E-4</v>
      </c>
      <c r="M410" s="241">
        <v>3.5148357506824068E-4</v>
      </c>
      <c r="N410" s="241">
        <v>3.495141245945494E-4</v>
      </c>
    </row>
    <row r="411" spans="2:14" ht="14.25" x14ac:dyDescent="0.2">
      <c r="B411" s="315"/>
      <c r="C411" s="88" t="s">
        <v>1868</v>
      </c>
      <c r="D411" s="315"/>
      <c r="E411" s="241">
        <v>1.2808518310974899E-4</v>
      </c>
      <c r="F411" s="241">
        <v>2.8187944332855747E-4</v>
      </c>
      <c r="G411" s="241">
        <v>1.0971427851971061E-3</v>
      </c>
      <c r="H411" s="241">
        <v>1.660715909625299E-3</v>
      </c>
      <c r="I411" s="241">
        <v>1.7711317011654126E-3</v>
      </c>
      <c r="J411" s="241">
        <v>1.2808518310974899E-4</v>
      </c>
      <c r="K411" s="241">
        <v>2.1748838794921705E-4</v>
      </c>
      <c r="L411" s="241">
        <v>2.7729363647957409E-4</v>
      </c>
      <c r="M411" s="241">
        <v>2.7502513403504308E-4</v>
      </c>
      <c r="N411" s="241">
        <v>2.7348409934971785E-4</v>
      </c>
    </row>
    <row r="412" spans="2:14" ht="14.25" x14ac:dyDescent="0.2">
      <c r="B412" s="315"/>
      <c r="C412" s="88" t="s">
        <v>1867</v>
      </c>
      <c r="D412" s="315"/>
      <c r="E412" s="241">
        <v>2.8626626990144407E-3</v>
      </c>
      <c r="F412" s="241">
        <v>6.2999150131534268E-3</v>
      </c>
      <c r="G412" s="241">
        <v>2.4520788825241592E-2</v>
      </c>
      <c r="H412" s="241">
        <v>3.7116467125402536E-2</v>
      </c>
      <c r="I412" s="241">
        <v>3.9584224598592878E-2</v>
      </c>
      <c r="J412" s="241">
        <v>2.8626626990144407E-3</v>
      </c>
      <c r="K412" s="241">
        <v>4.8607956091028552E-3</v>
      </c>
      <c r="L412" s="241">
        <v>6.1974237031303045E-3</v>
      </c>
      <c r="M412" s="241">
        <v>6.1467234021827886E-3</v>
      </c>
      <c r="N412" s="241">
        <v>6.1122817719765216E-3</v>
      </c>
    </row>
    <row r="413" spans="2:14" ht="14.25" x14ac:dyDescent="0.2">
      <c r="B413" s="315"/>
      <c r="C413" s="88" t="s">
        <v>1866</v>
      </c>
      <c r="D413" s="315"/>
      <c r="E413" s="241">
        <v>9.0430268094557602E-3</v>
      </c>
      <c r="F413" s="241">
        <v>1.9901157192166945E-2</v>
      </c>
      <c r="G413" s="241">
        <v>7.7460104123341006E-2</v>
      </c>
      <c r="H413" s="241">
        <v>0.11724930338556989</v>
      </c>
      <c r="I413" s="241">
        <v>0.12504484178308284</v>
      </c>
      <c r="J413" s="241">
        <v>9.0430268094557602E-3</v>
      </c>
      <c r="K413" s="241">
        <v>1.5355041662273123E-2</v>
      </c>
      <c r="L413" s="241">
        <v>1.9577391606862598E-2</v>
      </c>
      <c r="M413" s="241">
        <v>1.9417231563950903E-2</v>
      </c>
      <c r="N413" s="241">
        <v>1.930843195391516E-2</v>
      </c>
    </row>
    <row r="414" spans="2:14" ht="14.25" x14ac:dyDescent="0.2">
      <c r="B414" s="315"/>
      <c r="C414" s="88" t="s">
        <v>1865</v>
      </c>
      <c r="D414" s="315"/>
      <c r="E414" s="241">
        <v>5.8000197132061326E-5</v>
      </c>
      <c r="F414" s="241">
        <v>1.3245873162809894E-4</v>
      </c>
      <c r="G414" s="241">
        <v>8.0315241079110579E-4</v>
      </c>
      <c r="H414" s="241">
        <v>1.2531938922910992E-3</v>
      </c>
      <c r="I414" s="241">
        <v>1.3746837298776451E-3</v>
      </c>
      <c r="J414" s="241">
        <v>5.8000197132061326E-5</v>
      </c>
      <c r="K414" s="241">
        <v>1.1869783214043549E-4</v>
      </c>
      <c r="L414" s="241">
        <v>1.9949044345519013E-4</v>
      </c>
      <c r="M414" s="241">
        <v>2.6452815704271524E-4</v>
      </c>
      <c r="N414" s="241">
        <v>3.4256042015968645E-4</v>
      </c>
    </row>
    <row r="415" spans="2:14" ht="14.25" x14ac:dyDescent="0.2">
      <c r="B415" s="315"/>
      <c r="C415" s="88" t="s">
        <v>1864</v>
      </c>
      <c r="D415" s="315"/>
      <c r="E415" s="241">
        <v>6.0776426080150832E-4</v>
      </c>
      <c r="F415" s="241">
        <v>1.3879898189200488E-3</v>
      </c>
      <c r="G415" s="241">
        <v>8.4159598655153354E-3</v>
      </c>
      <c r="H415" s="241">
        <v>1.3131790877452766E-2</v>
      </c>
      <c r="I415" s="241">
        <v>1.4404841401187394E-2</v>
      </c>
      <c r="J415" s="241">
        <v>6.0776426080150832E-4</v>
      </c>
      <c r="K415" s="241">
        <v>1.2437940520325509E-3</v>
      </c>
      <c r="L415" s="241">
        <v>2.0903922382789278E-3</v>
      </c>
      <c r="M415" s="241">
        <v>2.7719002309628421E-3</v>
      </c>
      <c r="N415" s="241">
        <v>3.5895736710025677E-3</v>
      </c>
    </row>
    <row r="416" spans="2:14" ht="14.25" x14ac:dyDescent="0.2">
      <c r="B416" s="315"/>
      <c r="C416" s="88" t="s">
        <v>1863</v>
      </c>
      <c r="D416" s="315"/>
      <c r="E416" s="241">
        <v>5.9291055177988296E-5</v>
      </c>
      <c r="F416" s="241">
        <v>1.3540674608201699E-4</v>
      </c>
      <c r="G416" s="241">
        <v>8.2102744920200534E-4</v>
      </c>
      <c r="H416" s="241">
        <v>1.2810850978207486E-3</v>
      </c>
      <c r="I416" s="241">
        <v>1.4052788250852877E-3</v>
      </c>
      <c r="J416" s="241">
        <v>5.9291055177988296E-5</v>
      </c>
      <c r="K416" s="241">
        <v>1.2133958267282932E-4</v>
      </c>
      <c r="L416" s="241">
        <v>2.0393032222721112E-4</v>
      </c>
      <c r="M416" s="241">
        <v>2.7041552151348298E-4</v>
      </c>
      <c r="N416" s="241">
        <v>3.5018447829128924E-4</v>
      </c>
    </row>
    <row r="417" spans="2:14" ht="14.25" x14ac:dyDescent="0.2">
      <c r="B417" s="315"/>
      <c r="C417" s="88" t="s">
        <v>1862</v>
      </c>
      <c r="D417" s="315"/>
      <c r="E417" s="241">
        <v>2.2656327004711452E-4</v>
      </c>
      <c r="F417" s="241">
        <v>5.1741692042226145E-4</v>
      </c>
      <c r="G417" s="241">
        <v>3.1373141046527565E-3</v>
      </c>
      <c r="H417" s="241">
        <v>4.8952886417621055E-3</v>
      </c>
      <c r="I417" s="241">
        <v>5.3698583198345503E-3</v>
      </c>
      <c r="J417" s="241">
        <v>2.2656327004711452E-4</v>
      </c>
      <c r="K417" s="241">
        <v>4.6366340679857606E-4</v>
      </c>
      <c r="L417" s="241">
        <v>7.7925954474683632E-4</v>
      </c>
      <c r="M417" s="241">
        <v>1.0333131134481063E-3</v>
      </c>
      <c r="N417" s="241">
        <v>1.338126641248775E-3</v>
      </c>
    </row>
    <row r="418" spans="2:14" ht="14.25" x14ac:dyDescent="0.2">
      <c r="B418" s="315"/>
      <c r="C418" s="88" t="s">
        <v>1861</v>
      </c>
      <c r="D418" s="315"/>
      <c r="E418" s="241">
        <v>5.2962314155560015E-4</v>
      </c>
      <c r="F418" s="241">
        <v>1.2095339850588997E-3</v>
      </c>
      <c r="G418" s="241">
        <v>7.3339078828062211E-3</v>
      </c>
      <c r="H418" s="241">
        <v>1.144341776463741E-2</v>
      </c>
      <c r="I418" s="241">
        <v>1.2552790363891873E-2</v>
      </c>
      <c r="J418" s="241">
        <v>5.2962314155560015E-4</v>
      </c>
      <c r="K418" s="241">
        <v>1.0838776739140802E-3</v>
      </c>
      <c r="L418" s="241">
        <v>1.8216275219287801E-3</v>
      </c>
      <c r="M418" s="241">
        <v>2.4155130584104763E-3</v>
      </c>
      <c r="N418" s="241">
        <v>3.1280570561593806E-3</v>
      </c>
    </row>
    <row r="419" spans="2:14" ht="14.25" x14ac:dyDescent="0.2">
      <c r="B419" s="315"/>
      <c r="C419" s="88" t="s">
        <v>1860</v>
      </c>
      <c r="D419" s="315"/>
      <c r="E419" s="241">
        <v>7.6231356657413532E-5</v>
      </c>
      <c r="F419" s="241">
        <v>1.7409438781973614E-4</v>
      </c>
      <c r="G419" s="241">
        <v>1.0556067204025785E-3</v>
      </c>
      <c r="H419" s="241">
        <v>1.6471094114838198E-3</v>
      </c>
      <c r="I419" s="241">
        <v>1.8067870608239414E-3</v>
      </c>
      <c r="J419" s="241">
        <v>7.6231356657413532E-5</v>
      </c>
      <c r="K419" s="241">
        <v>1.5600803486506628E-4</v>
      </c>
      <c r="L419" s="241">
        <v>2.6219612857784289E-4</v>
      </c>
      <c r="M419" s="241">
        <v>3.4767709908876384E-4</v>
      </c>
      <c r="N419" s="241">
        <v>4.5023718637451476E-4</v>
      </c>
    </row>
    <row r="420" spans="2:14" ht="14.25" x14ac:dyDescent="0.2">
      <c r="B420" s="315"/>
      <c r="C420" s="88" t="s">
        <v>1859</v>
      </c>
      <c r="D420" s="315"/>
      <c r="E420" s="241">
        <v>9.2825541651157418E-5</v>
      </c>
      <c r="F420" s="241">
        <v>3.949054623623559E-4</v>
      </c>
      <c r="G420" s="241">
        <v>4.3405954233732433E-2</v>
      </c>
      <c r="H420" s="241">
        <v>8.2706082514377513E-2</v>
      </c>
      <c r="I420" s="241">
        <v>9.1408632928847378E-2</v>
      </c>
      <c r="J420" s="241">
        <v>9.2825541651157418E-5</v>
      </c>
      <c r="K420" s="241">
        <v>3.8834542329505191E-4</v>
      </c>
      <c r="L420" s="241">
        <v>1.3289204860708565E-3</v>
      </c>
      <c r="M420" s="241">
        <v>3.6788499729566849E-3</v>
      </c>
      <c r="N420" s="241">
        <v>6.7737122031119156E-3</v>
      </c>
    </row>
    <row r="421" spans="2:14" ht="14.25" x14ac:dyDescent="0.2">
      <c r="B421" s="315"/>
      <c r="C421" s="88" t="s">
        <v>1858</v>
      </c>
      <c r="D421" s="315"/>
      <c r="E421" s="241">
        <v>9.8955397963880702E-6</v>
      </c>
      <c r="F421" s="241">
        <v>4.2098356218630245E-5</v>
      </c>
      <c r="G421" s="241">
        <v>4.6272323315308429E-3</v>
      </c>
      <c r="H421" s="241">
        <v>8.8167687079063056E-3</v>
      </c>
      <c r="I421" s="241">
        <v>9.74449218168995E-3</v>
      </c>
      <c r="J421" s="241">
        <v>9.8955397963880702E-6</v>
      </c>
      <c r="K421" s="241">
        <v>4.1399032234070903E-5</v>
      </c>
      <c r="L421" s="241">
        <v>1.4166774922326101E-4</v>
      </c>
      <c r="M421" s="241">
        <v>3.9217876529223716E-4</v>
      </c>
      <c r="N421" s="241">
        <v>7.2210231669935746E-4</v>
      </c>
    </row>
    <row r="422" spans="2:14" ht="14.25" x14ac:dyDescent="0.2">
      <c r="B422" s="315"/>
      <c r="C422" s="88" t="s">
        <v>1857</v>
      </c>
      <c r="D422" s="315"/>
      <c r="E422" s="241">
        <v>5.075017249055366E-3</v>
      </c>
      <c r="F422" s="241">
        <v>1.1590139017458657E-2</v>
      </c>
      <c r="G422" s="241">
        <v>7.0275835944221751E-2</v>
      </c>
      <c r="H422" s="241">
        <v>0.10965446557547118</v>
      </c>
      <c r="I422" s="241">
        <v>0.12028482636429393</v>
      </c>
      <c r="J422" s="241">
        <v>5.075017249055366E-3</v>
      </c>
      <c r="K422" s="241">
        <v>1.0386060312288104E-2</v>
      </c>
      <c r="L422" s="241">
        <v>1.7455413802329133E-2</v>
      </c>
      <c r="M422" s="241">
        <v>2.3146213741237581E-2</v>
      </c>
      <c r="N422" s="241">
        <v>2.9974036763972565E-2</v>
      </c>
    </row>
    <row r="423" spans="2:14" ht="14.25" x14ac:dyDescent="0.2">
      <c r="B423" s="315"/>
      <c r="C423" s="88" t="s">
        <v>1856</v>
      </c>
      <c r="D423" s="315"/>
      <c r="E423" s="241">
        <v>2.9780448779273914E-3</v>
      </c>
      <c r="F423" s="241">
        <v>6.80115011270824E-3</v>
      </c>
      <c r="G423" s="241">
        <v>4.1238203341025154E-2</v>
      </c>
      <c r="H423" s="241">
        <v>6.4345775299518557E-2</v>
      </c>
      <c r="I423" s="241">
        <v>7.0583722865818238E-2</v>
      </c>
      <c r="J423" s="241">
        <v>2.9780448779273914E-3</v>
      </c>
      <c r="K423" s="241">
        <v>6.0945908549595003E-3</v>
      </c>
      <c r="L423" s="241">
        <v>1.0242921967566748E-2</v>
      </c>
      <c r="M423" s="241">
        <v>1.3582311131717926E-2</v>
      </c>
      <c r="N423" s="241">
        <v>1.7588910987912584E-2</v>
      </c>
    </row>
    <row r="424" spans="2:14" ht="14.25" x14ac:dyDescent="0.2">
      <c r="B424" s="315"/>
      <c r="C424" s="88" t="s">
        <v>1855</v>
      </c>
      <c r="D424" s="315"/>
      <c r="E424" s="241">
        <v>6.5643668232772756E-4</v>
      </c>
      <c r="F424" s="241">
        <v>1.4991461173366166E-3</v>
      </c>
      <c r="G424" s="241">
        <v>9.0899467590222008E-3</v>
      </c>
      <c r="H424" s="241">
        <v>1.4183442154444002E-2</v>
      </c>
      <c r="I424" s="241">
        <v>1.5558444134872828E-2</v>
      </c>
      <c r="J424" s="241">
        <v>6.5643668232772756E-4</v>
      </c>
      <c r="K424" s="241">
        <v>1.3434025224491816E-3</v>
      </c>
      <c r="L424" s="241">
        <v>2.2577999960869803E-3</v>
      </c>
      <c r="M424" s="241">
        <v>2.9938861310421327E-3</v>
      </c>
      <c r="N424" s="241">
        <v>3.8770424382249878E-3</v>
      </c>
    </row>
    <row r="425" spans="2:14" ht="14.25" x14ac:dyDescent="0.2">
      <c r="B425" s="315"/>
      <c r="C425" s="88" t="s">
        <v>1854</v>
      </c>
      <c r="D425" s="315"/>
      <c r="E425" s="241">
        <v>8.0452334921351511E-4</v>
      </c>
      <c r="F425" s="241">
        <v>1.2048428989481694E-3</v>
      </c>
      <c r="G425" s="241">
        <v>2.2836626683705517E-3</v>
      </c>
      <c r="H425" s="241">
        <v>2.2561481348382104E-3</v>
      </c>
      <c r="I425" s="241">
        <v>2.3368026863873747E-3</v>
      </c>
      <c r="J425" s="241">
        <v>8.0452334921351511E-4</v>
      </c>
      <c r="K425" s="241">
        <v>1.0197083473533562E-3</v>
      </c>
      <c r="L425" s="241">
        <v>1.333353820926717E-3</v>
      </c>
      <c r="M425" s="241">
        <v>1.357634385063391E-3</v>
      </c>
      <c r="N425" s="241">
        <v>1.3849850438044052E-3</v>
      </c>
    </row>
    <row r="426" spans="2:14" ht="14.25" x14ac:dyDescent="0.2">
      <c r="B426" s="315"/>
      <c r="C426" s="88" t="s">
        <v>1853</v>
      </c>
      <c r="D426" s="315"/>
      <c r="E426" s="241">
        <v>3.7788896617149047E-4</v>
      </c>
      <c r="F426" s="241">
        <v>5.6592122270618221E-4</v>
      </c>
      <c r="G426" s="241">
        <v>1.0726487002255399E-3</v>
      </c>
      <c r="H426" s="241">
        <v>1.0597249750889212E-3</v>
      </c>
      <c r="I426" s="241">
        <v>1.0976088539492849E-3</v>
      </c>
      <c r="J426" s="241">
        <v>3.7788896617149047E-4</v>
      </c>
      <c r="K426" s="241">
        <v>4.7896252303242123E-4</v>
      </c>
      <c r="L426" s="241">
        <v>6.2628349745643341E-4</v>
      </c>
      <c r="M426" s="241">
        <v>6.3768820968590186E-4</v>
      </c>
      <c r="N426" s="241">
        <v>6.5053496194716919E-4</v>
      </c>
    </row>
    <row r="427" spans="2:14" ht="14.25" x14ac:dyDescent="0.2">
      <c r="B427" s="315"/>
      <c r="C427" s="88" t="s">
        <v>1852</v>
      </c>
      <c r="D427" s="315"/>
      <c r="E427" s="241">
        <v>3.9239453112962369E-3</v>
      </c>
      <c r="F427" s="241">
        <v>4.4688842876317511E-3</v>
      </c>
      <c r="G427" s="241">
        <v>3.8799534223645424E-3</v>
      </c>
      <c r="H427" s="241">
        <v>7.3136493930850627E-4</v>
      </c>
      <c r="I427" s="241">
        <v>0</v>
      </c>
      <c r="J427" s="241">
        <v>3.9239453112962369E-3</v>
      </c>
      <c r="K427" s="241">
        <v>4.7016089837055219E-3</v>
      </c>
      <c r="L427" s="241">
        <v>5.4520522035180624E-3</v>
      </c>
      <c r="M427" s="241">
        <v>6.7359455767737105E-3</v>
      </c>
      <c r="N427" s="241">
        <v>7.3943483334178873E-3</v>
      </c>
    </row>
    <row r="428" spans="2:14" ht="14.25" x14ac:dyDescent="0.2">
      <c r="B428" s="315"/>
      <c r="C428" s="89" t="s">
        <v>1800</v>
      </c>
      <c r="D428" s="315"/>
      <c r="E428" s="241">
        <v>0</v>
      </c>
      <c r="F428" s="241">
        <v>0</v>
      </c>
      <c r="G428" s="241">
        <v>0</v>
      </c>
      <c r="H428" s="241">
        <v>5.0055245577404752E-3</v>
      </c>
      <c r="I428" s="241">
        <v>1.8304976831381985E-2</v>
      </c>
      <c r="J428" s="241">
        <v>0</v>
      </c>
      <c r="K428" s="241">
        <v>0</v>
      </c>
      <c r="L428" s="241">
        <v>0</v>
      </c>
      <c r="M428" s="241">
        <v>0</v>
      </c>
      <c r="N428" s="241">
        <v>0</v>
      </c>
    </row>
    <row r="429" spans="2:14" ht="14.25" x14ac:dyDescent="0.2">
      <c r="B429" s="315"/>
      <c r="C429" s="88" t="s">
        <v>1799</v>
      </c>
      <c r="D429" s="315"/>
      <c r="E429" s="241">
        <v>9.9125843596881364E-4</v>
      </c>
      <c r="F429" s="241">
        <v>9.0001976922036433E-4</v>
      </c>
      <c r="G429" s="241">
        <v>0</v>
      </c>
      <c r="H429" s="241">
        <v>0</v>
      </c>
      <c r="I429" s="241">
        <v>0</v>
      </c>
      <c r="J429" s="241">
        <v>9.9125843596881364E-4</v>
      </c>
      <c r="K429" s="241">
        <v>9.8227304120942355E-4</v>
      </c>
      <c r="L429" s="241">
        <v>7.5657272555324374E-4</v>
      </c>
      <c r="M429" s="241">
        <v>6.2940246940032681E-4</v>
      </c>
      <c r="N429" s="241">
        <v>4.1854801887271061E-4</v>
      </c>
    </row>
    <row r="430" spans="2:14" ht="14.25" x14ac:dyDescent="0.2">
      <c r="B430" s="315"/>
      <c r="C430" s="88" t="s">
        <v>1851</v>
      </c>
      <c r="D430" s="315"/>
      <c r="E430" s="241">
        <v>3.8273051287494989E-3</v>
      </c>
      <c r="F430" s="241">
        <v>5.6662197607650362E-3</v>
      </c>
      <c r="G430" s="241">
        <v>6.4827189054149073E-3</v>
      </c>
      <c r="H430" s="241">
        <v>3.9167866219233195E-3</v>
      </c>
      <c r="I430" s="241">
        <v>0</v>
      </c>
      <c r="J430" s="241">
        <v>3.8273051287494989E-3</v>
      </c>
      <c r="K430" s="241">
        <v>5.0396752410483804E-3</v>
      </c>
      <c r="L430" s="241">
        <v>5.8269434647931365E-3</v>
      </c>
      <c r="M430" s="241">
        <v>6.706018341288862E-3</v>
      </c>
      <c r="N430" s="241">
        <v>7.9681733841545175E-3</v>
      </c>
    </row>
    <row r="431" spans="2:14" ht="14.25" x14ac:dyDescent="0.2">
      <c r="B431" s="315"/>
      <c r="C431" s="88" t="s">
        <v>1850</v>
      </c>
      <c r="D431" s="315"/>
      <c r="E431" s="241">
        <v>5.7801859146736426E-3</v>
      </c>
      <c r="F431" s="241">
        <v>8.5574059420030005E-3</v>
      </c>
      <c r="G431" s="241">
        <v>9.7905234219229451E-3</v>
      </c>
      <c r="H431" s="241">
        <v>5.9153253010220406E-3</v>
      </c>
      <c r="I431" s="241">
        <v>0</v>
      </c>
      <c r="J431" s="241">
        <v>5.7801859146736426E-3</v>
      </c>
      <c r="K431" s="241">
        <v>7.6111673521977894E-3</v>
      </c>
      <c r="L431" s="241">
        <v>8.8001388464685869E-3</v>
      </c>
      <c r="M431" s="241">
        <v>1.0127761298333107E-2</v>
      </c>
      <c r="N431" s="241">
        <v>1.2033930405704496E-2</v>
      </c>
    </row>
    <row r="432" spans="2:14" ht="14.25" x14ac:dyDescent="0.2">
      <c r="B432" s="315"/>
      <c r="C432" s="88" t="s">
        <v>1849</v>
      </c>
      <c r="D432" s="315"/>
      <c r="E432" s="241">
        <v>1.6062507210318468E-2</v>
      </c>
      <c r="F432" s="241">
        <v>2.3780099234542721E-2</v>
      </c>
      <c r="G432" s="241">
        <v>2.7206798428093173E-2</v>
      </c>
      <c r="H432" s="241">
        <v>1.6438044848668242E-2</v>
      </c>
      <c r="I432" s="241">
        <v>0</v>
      </c>
      <c r="J432" s="241">
        <v>1.6062507210318468E-2</v>
      </c>
      <c r="K432" s="241">
        <v>2.1150605236288526E-2</v>
      </c>
      <c r="L432" s="241">
        <v>2.4454627543098028E-2</v>
      </c>
      <c r="M432" s="241">
        <v>2.8143945762347484E-2</v>
      </c>
      <c r="N432" s="241">
        <v>3.3440982135089829E-2</v>
      </c>
    </row>
    <row r="433" spans="2:14" ht="14.25" x14ac:dyDescent="0.2">
      <c r="B433" s="315"/>
      <c r="C433" s="88" t="s">
        <v>1848</v>
      </c>
      <c r="D433" s="315"/>
      <c r="E433" s="241">
        <v>2.770655729096158E-4</v>
      </c>
      <c r="F433" s="241">
        <v>4.7568962574203344E-4</v>
      </c>
      <c r="G433" s="241">
        <v>2.8232345420123041E-4</v>
      </c>
      <c r="H433" s="241">
        <v>1.2039036786525804E-4</v>
      </c>
      <c r="I433" s="241">
        <v>0</v>
      </c>
      <c r="J433" s="241">
        <v>2.770655729096158E-4</v>
      </c>
      <c r="K433" s="241">
        <v>3.6016450540537641E-4</v>
      </c>
      <c r="L433" s="241">
        <v>4.0380135223546222E-4</v>
      </c>
      <c r="M433" s="241">
        <v>3.4772358299590554E-4</v>
      </c>
      <c r="N433" s="241">
        <v>3.5663037743107417E-4</v>
      </c>
    </row>
    <row r="434" spans="2:14" ht="14.25" x14ac:dyDescent="0.2">
      <c r="B434" s="315"/>
      <c r="C434" s="88" t="s">
        <v>1847</v>
      </c>
      <c r="D434" s="315"/>
      <c r="E434" s="241">
        <v>1.0531724318360977E-3</v>
      </c>
      <c r="F434" s="241">
        <v>1.808175568984787E-3</v>
      </c>
      <c r="G434" s="241">
        <v>1.0731585151594187E-3</v>
      </c>
      <c r="H434" s="241">
        <v>4.5762385836243234E-4</v>
      </c>
      <c r="I434" s="241">
        <v>0</v>
      </c>
      <c r="J434" s="241">
        <v>1.0531724318360977E-3</v>
      </c>
      <c r="K434" s="241">
        <v>1.3690453275570461E-3</v>
      </c>
      <c r="L434" s="241">
        <v>1.5349162569947244E-3</v>
      </c>
      <c r="M434" s="241">
        <v>1.3217553074702094E-3</v>
      </c>
      <c r="N434" s="241">
        <v>1.3556115179572874E-3</v>
      </c>
    </row>
    <row r="435" spans="2:14" ht="14.25" x14ac:dyDescent="0.2">
      <c r="B435" s="315"/>
      <c r="C435" s="88" t="s">
        <v>1846</v>
      </c>
      <c r="D435" s="315"/>
      <c r="E435" s="241">
        <v>7.6477688051301764E-4</v>
      </c>
      <c r="F435" s="241">
        <v>1.1453191441449376E-3</v>
      </c>
      <c r="G435" s="241">
        <v>2.170841173681035E-3</v>
      </c>
      <c r="H435" s="241">
        <v>2.1446859612261008E-3</v>
      </c>
      <c r="I435" s="241">
        <v>2.2213558756459194E-3</v>
      </c>
      <c r="J435" s="241">
        <v>7.6477688051301764E-4</v>
      </c>
      <c r="K435" s="241">
        <v>9.6933093325923792E-4</v>
      </c>
      <c r="L435" s="241">
        <v>1.267481144935448E-3</v>
      </c>
      <c r="M435" s="241">
        <v>1.2905621582033596E-3</v>
      </c>
      <c r="N435" s="241">
        <v>1.31656159189584E-3</v>
      </c>
    </row>
    <row r="436" spans="2:14" ht="14.25" x14ac:dyDescent="0.2">
      <c r="B436" s="315"/>
      <c r="C436" s="88" t="s">
        <v>1845</v>
      </c>
      <c r="D436" s="315"/>
      <c r="E436" s="241">
        <v>2.0221291736379519E-2</v>
      </c>
      <c r="F436" s="241">
        <v>3.028312326789941E-2</v>
      </c>
      <c r="G436" s="241">
        <v>5.7398718246950899E-2</v>
      </c>
      <c r="H436" s="241">
        <v>5.6707154217029612E-2</v>
      </c>
      <c r="I436" s="241">
        <v>5.8734366004402697E-2</v>
      </c>
      <c r="J436" s="241">
        <v>2.0221291736379519E-2</v>
      </c>
      <c r="K436" s="241">
        <v>2.5629858969302925E-2</v>
      </c>
      <c r="L436" s="241">
        <v>3.3513180974962496E-2</v>
      </c>
      <c r="M436" s="241">
        <v>3.4123460802653681E-2</v>
      </c>
      <c r="N436" s="241">
        <v>3.4810905921710662E-2</v>
      </c>
    </row>
    <row r="437" spans="2:14" thickBot="1" x14ac:dyDescent="0.25">
      <c r="B437" s="316"/>
      <c r="C437" s="87" t="s">
        <v>1844</v>
      </c>
      <c r="D437" s="316"/>
      <c r="E437" s="243">
        <v>2.6580325586638733E-4</v>
      </c>
      <c r="F437" s="243">
        <v>3.9806323292045017E-4</v>
      </c>
      <c r="G437" s="243">
        <v>7.5449018744677796E-4</v>
      </c>
      <c r="H437" s="243">
        <v>7.4539977061339373E-4</v>
      </c>
      <c r="I437" s="243">
        <v>7.7204690574398846E-4</v>
      </c>
      <c r="J437" s="243">
        <v>2.6580325586638733E-4</v>
      </c>
      <c r="K437" s="243">
        <v>3.3689736789568609E-4</v>
      </c>
      <c r="L437" s="243">
        <v>4.4052144312613532E-4</v>
      </c>
      <c r="M437" s="243">
        <v>4.4854340172821908E-4</v>
      </c>
      <c r="N437" s="243">
        <v>4.5757967662385629E-4</v>
      </c>
    </row>
    <row r="438" spans="2:14" ht="14.25" x14ac:dyDescent="0.2">
      <c r="B438" s="317" t="s">
        <v>1843</v>
      </c>
      <c r="C438" s="90" t="s">
        <v>1842</v>
      </c>
      <c r="D438" s="322" t="s">
        <v>1841</v>
      </c>
      <c r="E438" s="236">
        <v>0</v>
      </c>
      <c r="F438" s="236">
        <v>5.5969657860773826E-4</v>
      </c>
      <c r="G438" s="236">
        <v>5.5272538071460195E-2</v>
      </c>
      <c r="H438" s="236">
        <v>0.12542992650519533</v>
      </c>
      <c r="I438" s="236">
        <v>0.17686491115944292</v>
      </c>
      <c r="J438" s="236">
        <v>0</v>
      </c>
      <c r="K438" s="236">
        <v>0</v>
      </c>
      <c r="L438" s="236">
        <v>7.5000098684340383E-5</v>
      </c>
      <c r="M438" s="236">
        <v>1.8014417163235953E-4</v>
      </c>
      <c r="N438" s="236">
        <v>2.9508773104741496E-4</v>
      </c>
    </row>
    <row r="439" spans="2:14" ht="14.25" x14ac:dyDescent="0.2">
      <c r="B439" s="315"/>
      <c r="C439" s="88" t="s">
        <v>1840</v>
      </c>
      <c r="D439" s="323"/>
      <c r="E439" s="241">
        <v>1.5482523167391944E-2</v>
      </c>
      <c r="F439" s="241">
        <v>1.5287897913755495E-2</v>
      </c>
      <c r="G439" s="241">
        <v>5.0040655719511669E-2</v>
      </c>
      <c r="H439" s="241">
        <v>6.6585967398814658E-2</v>
      </c>
      <c r="I439" s="241">
        <v>5.9769373576029149E-2</v>
      </c>
      <c r="J439" s="241">
        <v>1.5482523167391944E-2</v>
      </c>
      <c r="K439" s="241">
        <v>1.5485344572462648E-2</v>
      </c>
      <c r="L439" s="241">
        <v>1.5203596834548194E-2</v>
      </c>
      <c r="M439" s="241">
        <v>1.4325502215051631E-2</v>
      </c>
      <c r="N439" s="241">
        <v>1.3804807554165115E-2</v>
      </c>
    </row>
    <row r="440" spans="2:14" ht="14.25" x14ac:dyDescent="0.2">
      <c r="B440" s="315"/>
      <c r="C440" s="88" t="s">
        <v>1839</v>
      </c>
      <c r="D440" s="323"/>
      <c r="E440" s="241">
        <v>1.7172678407611183E-6</v>
      </c>
      <c r="F440" s="241">
        <v>1.6956806817782876E-6</v>
      </c>
      <c r="G440" s="241">
        <v>5.5503361996384398E-6</v>
      </c>
      <c r="H440" s="241">
        <v>7.3854848608125422E-6</v>
      </c>
      <c r="I440" s="241">
        <v>6.6294118855720134E-6</v>
      </c>
      <c r="J440" s="241">
        <v>1.7172678407611183E-6</v>
      </c>
      <c r="K440" s="241">
        <v>1.7175807812386682E-6</v>
      </c>
      <c r="L440" s="241">
        <v>1.6863302980779711E-6</v>
      </c>
      <c r="M440" s="241">
        <v>1.5889350844617121E-6</v>
      </c>
      <c r="N440" s="241">
        <v>1.5311814362786004E-6</v>
      </c>
    </row>
    <row r="441" spans="2:14" ht="14.25" x14ac:dyDescent="0.2">
      <c r="B441" s="315"/>
      <c r="C441" s="88" t="s">
        <v>1838</v>
      </c>
      <c r="D441" s="323"/>
      <c r="E441" s="241">
        <v>5.8622315262813599E-2</v>
      </c>
      <c r="F441" s="241">
        <v>6.8748426752315767E-2</v>
      </c>
      <c r="G441" s="241">
        <v>2.0684656360490709E-2</v>
      </c>
      <c r="H441" s="241">
        <v>0</v>
      </c>
      <c r="I441" s="241">
        <v>0</v>
      </c>
      <c r="J441" s="241">
        <v>5.8622315262813599E-2</v>
      </c>
      <c r="K441" s="241">
        <v>6.5047705609623918E-2</v>
      </c>
      <c r="L441" s="241">
        <v>0.10551356155315565</v>
      </c>
      <c r="M441" s="241">
        <v>0.12436579279408023</v>
      </c>
      <c r="N441" s="241">
        <v>0.13375556112406403</v>
      </c>
    </row>
    <row r="442" spans="2:14" ht="14.25" x14ac:dyDescent="0.2">
      <c r="B442" s="315"/>
      <c r="C442" s="88" t="s">
        <v>1837</v>
      </c>
      <c r="D442" s="323"/>
      <c r="E442" s="241">
        <v>1.6641095745139268E-2</v>
      </c>
      <c r="F442" s="241">
        <v>1.9515591405491552E-2</v>
      </c>
      <c r="G442" s="241">
        <v>5.8717460306208545E-3</v>
      </c>
      <c r="H442" s="241">
        <v>0</v>
      </c>
      <c r="I442" s="241">
        <v>0</v>
      </c>
      <c r="J442" s="241">
        <v>1.6641095745139268E-2</v>
      </c>
      <c r="K442" s="241">
        <v>1.8465069013369972E-2</v>
      </c>
      <c r="L442" s="241">
        <v>2.9952097121120028E-2</v>
      </c>
      <c r="M442" s="241">
        <v>3.5303673285985999E-2</v>
      </c>
      <c r="N442" s="241">
        <v>3.7969143476022253E-2</v>
      </c>
    </row>
    <row r="443" spans="2:14" ht="14.25" x14ac:dyDescent="0.2">
      <c r="B443" s="315"/>
      <c r="C443" s="88" t="s">
        <v>1836</v>
      </c>
      <c r="D443" s="323"/>
      <c r="E443" s="241">
        <v>0.1039103223165701</v>
      </c>
      <c r="F443" s="241">
        <v>0.121859246782799</v>
      </c>
      <c r="G443" s="241">
        <v>3.6664353835057381E-2</v>
      </c>
      <c r="H443" s="241">
        <v>0</v>
      </c>
      <c r="I443" s="241">
        <v>0</v>
      </c>
      <c r="J443" s="241">
        <v>0.1039103223165701</v>
      </c>
      <c r="K443" s="241">
        <v>0.11529957535022446</v>
      </c>
      <c r="L443" s="241">
        <v>0.18702687092115799</v>
      </c>
      <c r="M443" s="241">
        <v>0.22044318032225765</v>
      </c>
      <c r="N443" s="241">
        <v>0.23708690804389987</v>
      </c>
    </row>
    <row r="444" spans="2:14" ht="14.25" x14ac:dyDescent="0.2">
      <c r="B444" s="315"/>
      <c r="C444" s="88" t="s">
        <v>1835</v>
      </c>
      <c r="D444" s="323"/>
      <c r="E444" s="241">
        <v>8.1538979525778571E-3</v>
      </c>
      <c r="F444" s="241">
        <v>9.0566969288664225E-3</v>
      </c>
      <c r="G444" s="241">
        <v>6.5759481974523226E-3</v>
      </c>
      <c r="H444" s="241">
        <v>4.109885245022417E-3</v>
      </c>
      <c r="I444" s="241">
        <v>3.0129188246409743E-3</v>
      </c>
      <c r="J444" s="241">
        <v>8.1538979525778571E-3</v>
      </c>
      <c r="K444" s="241">
        <v>9.0953257718276066E-3</v>
      </c>
      <c r="L444" s="241">
        <v>9.6768331656054071E-3</v>
      </c>
      <c r="M444" s="241">
        <v>8.5754488271720421E-3</v>
      </c>
      <c r="N444" s="241">
        <v>7.8311212381850792E-3</v>
      </c>
    </row>
    <row r="445" spans="2:14" ht="14.25" x14ac:dyDescent="0.2">
      <c r="B445" s="315"/>
      <c r="C445" s="88" t="s">
        <v>1834</v>
      </c>
      <c r="D445" s="323"/>
      <c r="E445" s="241">
        <v>3.5033214917414908E-2</v>
      </c>
      <c r="F445" s="241">
        <v>3.8912089873599558E-2</v>
      </c>
      <c r="G445" s="241">
        <v>2.8253555272211957E-2</v>
      </c>
      <c r="H445" s="241">
        <v>1.7658118106477244E-2</v>
      </c>
      <c r="I445" s="241">
        <v>1.294500290857847E-2</v>
      </c>
      <c r="J445" s="241">
        <v>3.5033214917414908E-2</v>
      </c>
      <c r="K445" s="241">
        <v>3.907805866120774E-2</v>
      </c>
      <c r="L445" s="241">
        <v>4.1576504634013044E-2</v>
      </c>
      <c r="M445" s="241">
        <v>3.6844407855341405E-2</v>
      </c>
      <c r="N445" s="241">
        <v>3.3646405066295272E-2</v>
      </c>
    </row>
    <row r="446" spans="2:14" ht="14.25" x14ac:dyDescent="0.2">
      <c r="B446" s="315"/>
      <c r="C446" s="88" t="s">
        <v>1833</v>
      </c>
      <c r="D446" s="323"/>
      <c r="E446" s="241">
        <v>4.9664651165701477E-2</v>
      </c>
      <c r="F446" s="241">
        <v>5.516351765764093E-2</v>
      </c>
      <c r="G446" s="241">
        <v>4.005350265720959E-2</v>
      </c>
      <c r="H446" s="241">
        <v>2.5032937401500172E-2</v>
      </c>
      <c r="I446" s="241">
        <v>1.8351414659176842E-2</v>
      </c>
      <c r="J446" s="241">
        <v>4.9664651165701477E-2</v>
      </c>
      <c r="K446" s="241">
        <v>5.5398802428404496E-2</v>
      </c>
      <c r="L446" s="241">
        <v>5.894071109959656E-2</v>
      </c>
      <c r="M446" s="241">
        <v>5.2232279220047889E-2</v>
      </c>
      <c r="N446" s="241">
        <v>4.7698647541672745E-2</v>
      </c>
    </row>
    <row r="447" spans="2:14" ht="14.25" x14ac:dyDescent="0.2">
      <c r="B447" s="315"/>
      <c r="C447" s="88" t="s">
        <v>1832</v>
      </c>
      <c r="D447" s="323"/>
      <c r="E447" s="241">
        <v>2.4310935047199906E-2</v>
      </c>
      <c r="F447" s="241">
        <v>2.7002639971749655E-2</v>
      </c>
      <c r="G447" s="241">
        <v>1.9606260764089226E-2</v>
      </c>
      <c r="H447" s="241">
        <v>1.2253667365507936E-2</v>
      </c>
      <c r="I447" s="241">
        <v>8.9830501036839202E-3</v>
      </c>
      <c r="J447" s="241">
        <v>2.4310935047199906E-2</v>
      </c>
      <c r="K447" s="241">
        <v>2.7117812285364504E-2</v>
      </c>
      <c r="L447" s="241">
        <v>2.885158287727254E-2</v>
      </c>
      <c r="M447" s="241">
        <v>2.5567793544933444E-2</v>
      </c>
      <c r="N447" s="241">
        <v>2.3348572777768931E-2</v>
      </c>
    </row>
    <row r="448" spans="2:14" ht="14.25" x14ac:dyDescent="0.2">
      <c r="B448" s="315"/>
      <c r="C448" s="88" t="s">
        <v>1831</v>
      </c>
      <c r="D448" s="323"/>
      <c r="E448" s="241">
        <v>1.5719836544074425E-2</v>
      </c>
      <c r="F448" s="241">
        <v>1.746033567981934E-2</v>
      </c>
      <c r="G448" s="241">
        <v>1.267771946466046E-2</v>
      </c>
      <c r="H448" s="241">
        <v>7.9234158487635035E-3</v>
      </c>
      <c r="I448" s="241">
        <v>5.8085828053498342E-3</v>
      </c>
      <c r="J448" s="241">
        <v>1.5719836544074425E-2</v>
      </c>
      <c r="K448" s="241">
        <v>1.7534807926193791E-2</v>
      </c>
      <c r="L448" s="241">
        <v>1.8655891514990457E-2</v>
      </c>
      <c r="M448" s="241">
        <v>1.6532541201671618E-2</v>
      </c>
      <c r="N448" s="241">
        <v>1.5097557822903564E-2</v>
      </c>
    </row>
    <row r="449" spans="2:14" ht="14.25" x14ac:dyDescent="0.2">
      <c r="B449" s="315"/>
      <c r="C449" s="88" t="s">
        <v>1830</v>
      </c>
      <c r="D449" s="323"/>
      <c r="E449" s="241">
        <v>0</v>
      </c>
      <c r="F449" s="241">
        <v>0</v>
      </c>
      <c r="G449" s="241">
        <v>0</v>
      </c>
      <c r="H449" s="241">
        <v>0</v>
      </c>
      <c r="I449" s="241">
        <v>0</v>
      </c>
      <c r="J449" s="241">
        <v>0</v>
      </c>
      <c r="K449" s="241">
        <v>0</v>
      </c>
      <c r="L449" s="241">
        <v>0</v>
      </c>
      <c r="M449" s="241">
        <v>0</v>
      </c>
      <c r="N449" s="241">
        <v>0</v>
      </c>
    </row>
    <row r="450" spans="2:14" ht="14.25" x14ac:dyDescent="0.2">
      <c r="B450" s="315"/>
      <c r="C450" s="88" t="s">
        <v>1829</v>
      </c>
      <c r="D450" s="323"/>
      <c r="E450" s="241">
        <v>2.2299837757667317E-2</v>
      </c>
      <c r="F450" s="241">
        <v>1.8895517523457157E-2</v>
      </c>
      <c r="G450" s="241">
        <v>2.1901802357846066E-3</v>
      </c>
      <c r="H450" s="241">
        <v>1.5825745132184299E-4</v>
      </c>
      <c r="I450" s="241">
        <v>0</v>
      </c>
      <c r="J450" s="241">
        <v>2.2299837757667317E-2</v>
      </c>
      <c r="K450" s="241">
        <v>2.2344220559495337E-2</v>
      </c>
      <c r="L450" s="241">
        <v>1.6071880088279242E-2</v>
      </c>
      <c r="M450" s="241">
        <v>1.3410297998716601E-2</v>
      </c>
      <c r="N450" s="241">
        <v>1.1405974575783779E-2</v>
      </c>
    </row>
    <row r="451" spans="2:14" ht="14.25" x14ac:dyDescent="0.2">
      <c r="B451" s="315"/>
      <c r="C451" s="88" t="s">
        <v>1828</v>
      </c>
      <c r="D451" s="323"/>
      <c r="E451" s="241">
        <v>8.8134038262238812E-2</v>
      </c>
      <c r="F451" s="241">
        <v>7.4679389262578222E-2</v>
      </c>
      <c r="G451" s="241">
        <v>8.656091169787581E-3</v>
      </c>
      <c r="H451" s="241">
        <v>6.2546949541316885E-4</v>
      </c>
      <c r="I451" s="241">
        <v>0</v>
      </c>
      <c r="J451" s="241">
        <v>8.8134038262238812E-2</v>
      </c>
      <c r="K451" s="241">
        <v>8.8309449204551665E-2</v>
      </c>
      <c r="L451" s="241">
        <v>6.3519730952279738E-2</v>
      </c>
      <c r="M451" s="241">
        <v>5.3000552280724172E-2</v>
      </c>
      <c r="N451" s="241">
        <v>4.5079009569682443E-2</v>
      </c>
    </row>
    <row r="452" spans="2:14" ht="14.25" x14ac:dyDescent="0.2">
      <c r="B452" s="315"/>
      <c r="C452" s="88" t="s">
        <v>1827</v>
      </c>
      <c r="D452" s="323"/>
      <c r="E452" s="241">
        <v>1.7103696573942766E-2</v>
      </c>
      <c r="F452" s="241">
        <v>1.4492625544672859E-2</v>
      </c>
      <c r="G452" s="241">
        <v>1.6798408401974343E-3</v>
      </c>
      <c r="H452" s="241">
        <v>1.2138148525514047E-4</v>
      </c>
      <c r="I452" s="241">
        <v>0</v>
      </c>
      <c r="J452" s="241">
        <v>1.7103696573942766E-2</v>
      </c>
      <c r="K452" s="241">
        <v>1.7137737627685719E-2</v>
      </c>
      <c r="L452" s="241">
        <v>1.2326930957522603E-2</v>
      </c>
      <c r="M452" s="241">
        <v>1.0285530793036297E-2</v>
      </c>
      <c r="N452" s="241">
        <v>8.7482398031006221E-3</v>
      </c>
    </row>
    <row r="453" spans="2:14" ht="14.25" x14ac:dyDescent="0.2">
      <c r="B453" s="315"/>
      <c r="C453" s="88" t="s">
        <v>1826</v>
      </c>
      <c r="D453" s="323"/>
      <c r="E453" s="241">
        <v>3.814024205507157E-2</v>
      </c>
      <c r="F453" s="241">
        <v>3.5190039685288221E-2</v>
      </c>
      <c r="G453" s="241">
        <v>2.6952905543468804E-2</v>
      </c>
      <c r="H453" s="241">
        <v>1.2894009974467175E-2</v>
      </c>
      <c r="I453" s="241">
        <v>4.0863217842283745E-3</v>
      </c>
      <c r="J453" s="241">
        <v>3.814024205507157E-2</v>
      </c>
      <c r="K453" s="241">
        <v>3.4717275263556537E-2</v>
      </c>
      <c r="L453" s="241">
        <v>2.7321533817050641E-2</v>
      </c>
      <c r="M453" s="241">
        <v>2.5812101433815206E-2</v>
      </c>
      <c r="N453" s="241">
        <v>2.4928643024450761E-2</v>
      </c>
    </row>
    <row r="454" spans="2:14" ht="14.25" x14ac:dyDescent="0.2">
      <c r="B454" s="315"/>
      <c r="C454" s="88" t="s">
        <v>1825</v>
      </c>
      <c r="D454" s="323"/>
      <c r="E454" s="241">
        <v>5.9470569108331824E-2</v>
      </c>
      <c r="F454" s="241">
        <v>5.4870435379174354E-2</v>
      </c>
      <c r="G454" s="241">
        <v>4.2026598296852201E-2</v>
      </c>
      <c r="H454" s="241">
        <v>2.0105119158993524E-2</v>
      </c>
      <c r="I454" s="241">
        <v>6.3716397425307141E-3</v>
      </c>
      <c r="J454" s="241">
        <v>5.9470569108331824E-2</v>
      </c>
      <c r="K454" s="241">
        <v>5.4133272537523848E-2</v>
      </c>
      <c r="L454" s="241">
        <v>4.2601385766414639E-2</v>
      </c>
      <c r="M454" s="241">
        <v>4.024778762375103E-2</v>
      </c>
      <c r="N454" s="241">
        <v>3.887024591039269E-2</v>
      </c>
    </row>
    <row r="455" spans="2:14" ht="14.25" x14ac:dyDescent="0.2">
      <c r="B455" s="315"/>
      <c r="C455" s="88" t="s">
        <v>1824</v>
      </c>
      <c r="D455" s="323"/>
      <c r="E455" s="241">
        <v>0.11748002000619941</v>
      </c>
      <c r="F455" s="241">
        <v>0.1083927721349343</v>
      </c>
      <c r="G455" s="241">
        <v>8.3020655136373814E-2</v>
      </c>
      <c r="H455" s="241">
        <v>3.9716280446602845E-2</v>
      </c>
      <c r="I455" s="241">
        <v>1.2586736189816167E-2</v>
      </c>
      <c r="J455" s="241">
        <v>0.11748002000619941</v>
      </c>
      <c r="K455" s="241">
        <v>0.10693655762945052</v>
      </c>
      <c r="L455" s="241">
        <v>8.4156108259421991E-2</v>
      </c>
      <c r="M455" s="241">
        <v>7.9506736964807354E-2</v>
      </c>
      <c r="N455" s="241">
        <v>7.6785498031480257E-2</v>
      </c>
    </row>
    <row r="456" spans="2:14" ht="14.25" x14ac:dyDescent="0.2">
      <c r="B456" s="315"/>
      <c r="C456" s="88" t="s">
        <v>1823</v>
      </c>
      <c r="D456" s="323"/>
      <c r="E456" s="241">
        <v>3.1844117715019729E-2</v>
      </c>
      <c r="F456" s="241">
        <v>2.9380929583941284E-2</v>
      </c>
      <c r="G456" s="241">
        <v>2.2503567115508119E-2</v>
      </c>
      <c r="H456" s="241">
        <v>1.0765489397070392E-2</v>
      </c>
      <c r="I456" s="241">
        <v>3.4117589429696559E-3</v>
      </c>
      <c r="J456" s="241">
        <v>3.1844117715019729E-2</v>
      </c>
      <c r="K456" s="241">
        <v>2.8986208284706765E-2</v>
      </c>
      <c r="L456" s="241">
        <v>2.281134287949186E-2</v>
      </c>
      <c r="M456" s="241">
        <v>2.1551084949686182E-2</v>
      </c>
      <c r="N456" s="241">
        <v>2.0813466306797035E-2</v>
      </c>
    </row>
    <row r="457" spans="2:14" ht="14.25" x14ac:dyDescent="0.2">
      <c r="B457" s="315"/>
      <c r="C457" s="88" t="s">
        <v>1822</v>
      </c>
      <c r="D457" s="323"/>
      <c r="E457" s="241">
        <v>5.4079884867298575E-2</v>
      </c>
      <c r="F457" s="241">
        <v>4.9896728287884586E-2</v>
      </c>
      <c r="G457" s="241">
        <v>3.821711531157275E-2</v>
      </c>
      <c r="H457" s="241">
        <v>1.828269925214757E-2</v>
      </c>
      <c r="I457" s="241">
        <v>5.7940851896722424E-3</v>
      </c>
      <c r="J457" s="241">
        <v>5.4079884867298575E-2</v>
      </c>
      <c r="K457" s="241">
        <v>4.9226385255984377E-2</v>
      </c>
      <c r="L457" s="241">
        <v>3.8739801417375423E-2</v>
      </c>
      <c r="M457" s="241">
        <v>3.6599544169336008E-2</v>
      </c>
      <c r="N457" s="241">
        <v>3.5346869134015337E-2</v>
      </c>
    </row>
    <row r="458" spans="2:14" ht="14.25" x14ac:dyDescent="0.2">
      <c r="B458" s="315"/>
      <c r="C458" s="88" t="s">
        <v>1821</v>
      </c>
      <c r="D458" s="323"/>
      <c r="E458" s="241">
        <v>9.2574147401210671E-2</v>
      </c>
      <c r="F458" s="241">
        <v>8.5413404460739265E-2</v>
      </c>
      <c r="G458" s="241">
        <v>6.5420199669136772E-2</v>
      </c>
      <c r="H458" s="241">
        <v>3.1296392357590797E-2</v>
      </c>
      <c r="I458" s="241">
        <v>9.918336507558535E-3</v>
      </c>
      <c r="J458" s="241">
        <v>9.2574147401210671E-2</v>
      </c>
      <c r="K458" s="241">
        <v>8.426590877363159E-2</v>
      </c>
      <c r="L458" s="241">
        <v>6.6314935682755774E-2</v>
      </c>
      <c r="M458" s="241">
        <v>6.2651235391183627E-2</v>
      </c>
      <c r="N458" s="241">
        <v>6.0506901621795089E-2</v>
      </c>
    </row>
    <row r="459" spans="2:14" ht="14.25" x14ac:dyDescent="0.2">
      <c r="B459" s="315"/>
      <c r="C459" s="88" t="s">
        <v>1820</v>
      </c>
      <c r="D459" s="323"/>
      <c r="E459" s="241">
        <v>1.9688889296613363E-2</v>
      </c>
      <c r="F459" s="241">
        <v>1.8114497893019717E-2</v>
      </c>
      <c r="G459" s="241">
        <v>7.3414444475946401E-3</v>
      </c>
      <c r="H459" s="241">
        <v>1.7113159244075327E-3</v>
      </c>
      <c r="I459" s="241">
        <v>0</v>
      </c>
      <c r="J459" s="241">
        <v>1.9688889296613363E-2</v>
      </c>
      <c r="K459" s="241">
        <v>1.8191760287900115E-2</v>
      </c>
      <c r="L459" s="241">
        <v>1.0204981365572536E-2</v>
      </c>
      <c r="M459" s="241">
        <v>8.2490041213038739E-3</v>
      </c>
      <c r="N459" s="241">
        <v>6.9259983671663061E-3</v>
      </c>
    </row>
    <row r="460" spans="2:14" ht="14.25" x14ac:dyDescent="0.2">
      <c r="B460" s="315"/>
      <c r="C460" s="88" t="s">
        <v>1819</v>
      </c>
      <c r="D460" s="323"/>
      <c r="E460" s="241">
        <v>1.1551244914821037E-2</v>
      </c>
      <c r="F460" s="241">
        <v>1.062756758489531E-2</v>
      </c>
      <c r="G460" s="241">
        <v>4.3071410258427043E-3</v>
      </c>
      <c r="H460" s="241">
        <v>1.0040093715629245E-3</v>
      </c>
      <c r="I460" s="241">
        <v>0</v>
      </c>
      <c r="J460" s="241">
        <v>1.1551244914821037E-2</v>
      </c>
      <c r="K460" s="241">
        <v>1.0672896543402003E-2</v>
      </c>
      <c r="L460" s="241">
        <v>5.9871452030150572E-3</v>
      </c>
      <c r="M460" s="241">
        <v>4.8395958488597476E-3</v>
      </c>
      <c r="N460" s="241">
        <v>4.0634035883654381E-3</v>
      </c>
    </row>
    <row r="461" spans="2:14" ht="14.25" x14ac:dyDescent="0.2">
      <c r="B461" s="315"/>
      <c r="C461" s="88" t="s">
        <v>1818</v>
      </c>
      <c r="D461" s="323"/>
      <c r="E461" s="241">
        <v>5.4648635961784146E-2</v>
      </c>
      <c r="F461" s="241">
        <v>4.6994793149897948E-2</v>
      </c>
      <c r="G461" s="241">
        <v>1.1064217493771906E-2</v>
      </c>
      <c r="H461" s="241">
        <v>8.3304493286299845E-4</v>
      </c>
      <c r="I461" s="241">
        <v>0</v>
      </c>
      <c r="J461" s="241">
        <v>5.4648635961784146E-2</v>
      </c>
      <c r="K461" s="241">
        <v>4.9629737483970315E-2</v>
      </c>
      <c r="L461" s="241">
        <v>2.1263743945797144E-2</v>
      </c>
      <c r="M461" s="241">
        <v>9.4299511178583487E-3</v>
      </c>
      <c r="N461" s="241">
        <v>4.155954556815708E-3</v>
      </c>
    </row>
    <row r="462" spans="2:14" ht="14.25" x14ac:dyDescent="0.2">
      <c r="B462" s="315"/>
      <c r="C462" s="88" t="s">
        <v>1817</v>
      </c>
      <c r="D462" s="323"/>
      <c r="E462" s="241">
        <v>1.0034847377763903E-2</v>
      </c>
      <c r="F462" s="241">
        <v>8.62941166799828E-3</v>
      </c>
      <c r="G462" s="241">
        <v>2.0316652364759545E-3</v>
      </c>
      <c r="H462" s="241">
        <v>1.5296774773931339E-4</v>
      </c>
      <c r="I462" s="241">
        <v>0</v>
      </c>
      <c r="J462" s="241">
        <v>1.0034847377763903E-2</v>
      </c>
      <c r="K462" s="241">
        <v>9.113252916292388E-3</v>
      </c>
      <c r="L462" s="241">
        <v>3.9045517133335463E-3</v>
      </c>
      <c r="M462" s="241">
        <v>1.7315733244221538E-3</v>
      </c>
      <c r="N462" s="241">
        <v>7.6313651663203401E-4</v>
      </c>
    </row>
    <row r="463" spans="2:14" ht="14.25" x14ac:dyDescent="0.2">
      <c r="B463" s="315"/>
      <c r="C463" s="88" t="s">
        <v>1816</v>
      </c>
      <c r="D463" s="323"/>
      <c r="E463" s="241">
        <v>9.5366146024943362E-3</v>
      </c>
      <c r="F463" s="241">
        <v>8.2009591402779809E-3</v>
      </c>
      <c r="G463" s="241">
        <v>1.9307925304863117E-3</v>
      </c>
      <c r="H463" s="241">
        <v>1.4537285938537851E-4</v>
      </c>
      <c r="I463" s="241">
        <v>0</v>
      </c>
      <c r="J463" s="241">
        <v>9.5366146024943362E-3</v>
      </c>
      <c r="K463" s="241">
        <v>8.6607775450895218E-3</v>
      </c>
      <c r="L463" s="241">
        <v>3.7106897079553234E-3</v>
      </c>
      <c r="M463" s="241">
        <v>1.6456002597075568E-3</v>
      </c>
      <c r="N463" s="241">
        <v>7.2524659062940706E-4</v>
      </c>
    </row>
    <row r="464" spans="2:14" ht="14.25" x14ac:dyDescent="0.2">
      <c r="B464" s="315"/>
      <c r="C464" s="88" t="s">
        <v>1815</v>
      </c>
      <c r="D464" s="323"/>
      <c r="E464" s="241">
        <v>4.8947336009993915E-5</v>
      </c>
      <c r="F464" s="241">
        <v>2.1043566358109296E-4</v>
      </c>
      <c r="G464" s="241">
        <v>3.0684526878453169E-3</v>
      </c>
      <c r="H464" s="241">
        <v>5.0167687469489519E-3</v>
      </c>
      <c r="I464" s="241">
        <v>5.6772981822531959E-3</v>
      </c>
      <c r="J464" s="241">
        <v>4.8947336009993915E-5</v>
      </c>
      <c r="K464" s="241">
        <v>8.2928225125048882E-5</v>
      </c>
      <c r="L464" s="241">
        <v>3.0953528371244226E-4</v>
      </c>
      <c r="M464" s="241">
        <v>4.0591391252825867E-4</v>
      </c>
      <c r="N464" s="241">
        <v>5.0651819608243216E-4</v>
      </c>
    </row>
    <row r="465" spans="2:14" ht="14.25" x14ac:dyDescent="0.2">
      <c r="B465" s="315"/>
      <c r="C465" s="88" t="s">
        <v>1814</v>
      </c>
      <c r="D465" s="323"/>
      <c r="E465" s="241">
        <v>5.073233090030862E-4</v>
      </c>
      <c r="F465" s="241">
        <v>2.181097601684035E-3</v>
      </c>
      <c r="G465" s="241">
        <v>3.1803519823821638E-2</v>
      </c>
      <c r="H465" s="241">
        <v>5.1997185723973896E-2</v>
      </c>
      <c r="I465" s="241">
        <v>5.8843359716856135E-2</v>
      </c>
      <c r="J465" s="241">
        <v>5.073233090030862E-4</v>
      </c>
      <c r="K465" s="241">
        <v>8.5952423583589234E-4</v>
      </c>
      <c r="L465" s="241">
        <v>3.2082331172046323E-3</v>
      </c>
      <c r="M465" s="241">
        <v>4.2071664376622953E-3</v>
      </c>
      <c r="N465" s="241">
        <v>5.2498973029777669E-3</v>
      </c>
    </row>
    <row r="466" spans="2:14" ht="14.25" x14ac:dyDescent="0.2">
      <c r="B466" s="315"/>
      <c r="C466" s="88" t="s">
        <v>1813</v>
      </c>
      <c r="D466" s="323"/>
      <c r="E466" s="241">
        <v>2.7563925188911503E-4</v>
      </c>
      <c r="F466" s="241">
        <v>1.1850354607335282E-3</v>
      </c>
      <c r="G466" s="241">
        <v>1.7279510434687138E-2</v>
      </c>
      <c r="H466" s="241">
        <v>2.8251146988415521E-2</v>
      </c>
      <c r="I466" s="241">
        <v>3.1970814987524347E-2</v>
      </c>
      <c r="J466" s="241">
        <v>2.7563925188911503E-4</v>
      </c>
      <c r="K466" s="241">
        <v>4.6699730357732764E-4</v>
      </c>
      <c r="L466" s="241">
        <v>1.7430994409657387E-3</v>
      </c>
      <c r="M466" s="241">
        <v>2.2858405850285377E-3</v>
      </c>
      <c r="N466" s="241">
        <v>2.8523778415209208E-3</v>
      </c>
    </row>
    <row r="467" spans="2:14" ht="14.25" x14ac:dyDescent="0.2">
      <c r="B467" s="315"/>
      <c r="C467" s="88" t="s">
        <v>1812</v>
      </c>
      <c r="D467" s="323"/>
      <c r="E467" s="241">
        <v>3.9157868807995136E-5</v>
      </c>
      <c r="F467" s="241">
        <v>1.6834853086487441E-4</v>
      </c>
      <c r="G467" s="241">
        <v>2.4547621502762538E-3</v>
      </c>
      <c r="H467" s="241">
        <v>4.0134149975591619E-3</v>
      </c>
      <c r="I467" s="241">
        <v>4.5418385458025571E-3</v>
      </c>
      <c r="J467" s="241">
        <v>3.9157868807995136E-5</v>
      </c>
      <c r="K467" s="241">
        <v>6.6342580100039114E-5</v>
      </c>
      <c r="L467" s="241">
        <v>2.4762822696995385E-4</v>
      </c>
      <c r="M467" s="241">
        <v>3.2473113002260703E-4</v>
      </c>
      <c r="N467" s="241">
        <v>4.0521455686594581E-4</v>
      </c>
    </row>
    <row r="468" spans="2:14" ht="14.25" x14ac:dyDescent="0.2">
      <c r="B468" s="315"/>
      <c r="C468" s="88" t="s">
        <v>1811</v>
      </c>
      <c r="D468" s="323"/>
      <c r="E468" s="241">
        <v>4.1636893089496319E-4</v>
      </c>
      <c r="F468" s="241">
        <v>1.7900641671191682E-3</v>
      </c>
      <c r="G468" s="241">
        <v>2.6101693560586683E-2</v>
      </c>
      <c r="H468" s="241">
        <v>4.2674981112106068E-2</v>
      </c>
      <c r="I468" s="241">
        <v>4.8293753393116992E-2</v>
      </c>
      <c r="J468" s="241">
        <v>4.1636893089496319E-4</v>
      </c>
      <c r="K468" s="241">
        <v>7.054262652677045E-4</v>
      </c>
      <c r="L468" s="241">
        <v>2.6330518810524072E-3</v>
      </c>
      <c r="M468" s="241">
        <v>3.4528935703523221E-3</v>
      </c>
      <c r="N468" s="241">
        <v>4.3086806550335453E-3</v>
      </c>
    </row>
    <row r="469" spans="2:14" ht="14.25" x14ac:dyDescent="0.2">
      <c r="B469" s="315"/>
      <c r="C469" s="88" t="s">
        <v>1810</v>
      </c>
      <c r="D469" s="323"/>
      <c r="E469" s="241">
        <v>2.2501163419519596E-4</v>
      </c>
      <c r="F469" s="241">
        <v>9.6737588631308426E-4</v>
      </c>
      <c r="G469" s="241">
        <v>1.4105722803826234E-2</v>
      </c>
      <c r="H469" s="241">
        <v>2.3062160806869812E-2</v>
      </c>
      <c r="I469" s="241">
        <v>2.6098624479611709E-2</v>
      </c>
      <c r="J469" s="241">
        <v>2.2501163419519596E-4</v>
      </c>
      <c r="K469" s="241">
        <v>3.8122228863455318E-4</v>
      </c>
      <c r="L469" s="241">
        <v>1.422938319155705E-3</v>
      </c>
      <c r="M469" s="241">
        <v>1.8659923143090104E-3</v>
      </c>
      <c r="N469" s="241">
        <v>2.3284717073640171E-3</v>
      </c>
    </row>
    <row r="470" spans="2:14" ht="14.25" x14ac:dyDescent="0.2">
      <c r="B470" s="315"/>
      <c r="C470" s="89" t="s">
        <v>1809</v>
      </c>
      <c r="D470" s="323"/>
      <c r="E470" s="241">
        <v>1.5124483308003496E-3</v>
      </c>
      <c r="F470" s="241">
        <v>6.5023573102957833E-3</v>
      </c>
      <c r="G470" s="241">
        <v>9.4813661461043267E-2</v>
      </c>
      <c r="H470" s="241">
        <v>0.15501565837587342</v>
      </c>
      <c r="I470" s="241">
        <v>0.17542568930516494</v>
      </c>
      <c r="J470" s="241">
        <v>1.5124483308003496E-3</v>
      </c>
      <c r="K470" s="241">
        <v>2.5624408985405658E-3</v>
      </c>
      <c r="L470" s="241">
        <v>9.56448626906088E-3</v>
      </c>
      <c r="M470" s="241">
        <v>1.2542537949903032E-2</v>
      </c>
      <c r="N470" s="241">
        <v>1.5651160259844629E-2</v>
      </c>
    </row>
    <row r="471" spans="2:14" ht="14.25" x14ac:dyDescent="0.2">
      <c r="B471" s="315"/>
      <c r="C471" s="88" t="s">
        <v>1808</v>
      </c>
      <c r="D471" s="323"/>
      <c r="E471" s="241">
        <v>1.1880817424458371E-5</v>
      </c>
      <c r="F471" s="241">
        <v>1.8692189046189005E-5</v>
      </c>
      <c r="G471" s="241">
        <v>4.1487851766313993E-4</v>
      </c>
      <c r="H471" s="241">
        <v>6.7584115037516268E-4</v>
      </c>
      <c r="I471" s="241">
        <v>8.4524807459768463E-4</v>
      </c>
      <c r="J471" s="241">
        <v>1.1880817424458371E-5</v>
      </c>
      <c r="K471" s="241">
        <v>1.8511555986141904E-5</v>
      </c>
      <c r="L471" s="241">
        <v>6.4855646395191647E-5</v>
      </c>
      <c r="M471" s="241">
        <v>8.5400501266107644E-5</v>
      </c>
      <c r="N471" s="241">
        <v>1.0528975079885791E-4</v>
      </c>
    </row>
    <row r="472" spans="2:14" ht="14.25" x14ac:dyDescent="0.2">
      <c r="B472" s="315"/>
      <c r="C472" s="88" t="s">
        <v>1807</v>
      </c>
      <c r="D472" s="323"/>
      <c r="E472" s="241">
        <v>9.981942715088934E-5</v>
      </c>
      <c r="F472" s="241">
        <v>1.570467364430336E-4</v>
      </c>
      <c r="G472" s="241">
        <v>3.4856975316437631E-3</v>
      </c>
      <c r="H472" s="241">
        <v>5.6782352649041145E-3</v>
      </c>
      <c r="I472" s="241">
        <v>7.1015466017549265E-3</v>
      </c>
      <c r="J472" s="241">
        <v>9.981942715088934E-5</v>
      </c>
      <c r="K472" s="241">
        <v>1.5552910613745422E-4</v>
      </c>
      <c r="L472" s="241">
        <v>5.4489966804315275E-4</v>
      </c>
      <c r="M472" s="241">
        <v>7.1751200361285677E-4</v>
      </c>
      <c r="N472" s="241">
        <v>8.8461611976004462E-4</v>
      </c>
    </row>
    <row r="473" spans="2:14" ht="14.25" x14ac:dyDescent="0.2">
      <c r="B473" s="315"/>
      <c r="C473" s="88" t="s">
        <v>1806</v>
      </c>
      <c r="D473" s="323"/>
      <c r="E473" s="241">
        <v>2.9367928753404846E-5</v>
      </c>
      <c r="F473" s="241">
        <v>1.6461664076698184E-4</v>
      </c>
      <c r="G473" s="241">
        <v>4.8621195766127473E-2</v>
      </c>
      <c r="H473" s="241">
        <v>7.4103490098113747E-2</v>
      </c>
      <c r="I473" s="241">
        <v>7.2418295182148484E-2</v>
      </c>
      <c r="J473" s="241">
        <v>2.9367928753404846E-5</v>
      </c>
      <c r="K473" s="241">
        <v>9.9191260588667065E-5</v>
      </c>
      <c r="L473" s="241">
        <v>6.8684300900395928E-4</v>
      </c>
      <c r="M473" s="241">
        <v>1.8858842967762637E-3</v>
      </c>
      <c r="N473" s="241">
        <v>3.645693811947496E-3</v>
      </c>
    </row>
    <row r="474" spans="2:14" ht="14.25" x14ac:dyDescent="0.2">
      <c r="B474" s="315"/>
      <c r="C474" s="88" t="s">
        <v>1805</v>
      </c>
      <c r="D474" s="323"/>
      <c r="E474" s="241">
        <v>2.9058544348370004E-3</v>
      </c>
      <c r="F474" s="241">
        <v>4.5718049942305335E-3</v>
      </c>
      <c r="G474" s="241">
        <v>0.10147252814340731</v>
      </c>
      <c r="H474" s="241">
        <v>0.1652997377116531</v>
      </c>
      <c r="I474" s="241">
        <v>0.20673391218442116</v>
      </c>
      <c r="J474" s="241">
        <v>2.9058544348370004E-3</v>
      </c>
      <c r="K474" s="241">
        <v>4.5276250897792227E-3</v>
      </c>
      <c r="L474" s="241">
        <v>1.586263478081178E-2</v>
      </c>
      <c r="M474" s="241">
        <v>2.0887571660729826E-2</v>
      </c>
      <c r="N474" s="241">
        <v>2.5752158153014629E-2</v>
      </c>
    </row>
    <row r="475" spans="2:14" ht="14.25" x14ac:dyDescent="0.2">
      <c r="B475" s="315"/>
      <c r="C475" s="88" t="s">
        <v>1804</v>
      </c>
      <c r="D475" s="323"/>
      <c r="E475" s="241">
        <v>3.4949336608897914E-5</v>
      </c>
      <c r="F475" s="241">
        <v>6.7928720335419599E-5</v>
      </c>
      <c r="G475" s="241">
        <v>1.1146367085910901E-4</v>
      </c>
      <c r="H475" s="241">
        <v>1.1429861743834428E-4</v>
      </c>
      <c r="I475" s="241">
        <v>9.6522482871575619E-5</v>
      </c>
      <c r="J475" s="241">
        <v>3.4949336608897914E-5</v>
      </c>
      <c r="K475" s="241">
        <v>5.6203930325219067E-5</v>
      </c>
      <c r="L475" s="241">
        <v>1.0455155548004694E-4</v>
      </c>
      <c r="M475" s="241">
        <v>1.1615019407606593E-4</v>
      </c>
      <c r="N475" s="241">
        <v>1.2814805925983762E-4</v>
      </c>
    </row>
    <row r="476" spans="2:14" ht="14.25" x14ac:dyDescent="0.2">
      <c r="B476" s="315"/>
      <c r="C476" s="88" t="s">
        <v>1803</v>
      </c>
      <c r="D476" s="323"/>
      <c r="E476" s="241">
        <v>1.9049996611297793E-4</v>
      </c>
      <c r="F476" s="241">
        <v>3.7026221890291402E-4</v>
      </c>
      <c r="G476" s="241">
        <v>6.0756018802606893E-4</v>
      </c>
      <c r="H476" s="241">
        <v>6.2301276251467666E-4</v>
      </c>
      <c r="I476" s="241">
        <v>5.2611956335372274E-4</v>
      </c>
      <c r="J476" s="241">
        <v>1.9049996611297793E-4</v>
      </c>
      <c r="K476" s="241">
        <v>3.0635336350402992E-4</v>
      </c>
      <c r="L476" s="241">
        <v>5.698840009151216E-4</v>
      </c>
      <c r="M476" s="241">
        <v>6.3310523696386988E-4</v>
      </c>
      <c r="N476" s="241">
        <v>6.9850255584615972E-4</v>
      </c>
    </row>
    <row r="477" spans="2:14" ht="14.25" x14ac:dyDescent="0.2">
      <c r="B477" s="315"/>
      <c r="C477" s="88" t="s">
        <v>1802</v>
      </c>
      <c r="D477" s="323"/>
      <c r="E477" s="241">
        <v>1.7413900275828212E-5</v>
      </c>
      <c r="F477" s="241">
        <v>3.3846249358691967E-5</v>
      </c>
      <c r="G477" s="241">
        <v>5.5538028387757459E-5</v>
      </c>
      <c r="H477" s="241">
        <v>5.6950572424588607E-5</v>
      </c>
      <c r="I477" s="241">
        <v>4.8093413328853384E-5</v>
      </c>
      <c r="J477" s="241">
        <v>1.7413900275828212E-5</v>
      </c>
      <c r="K477" s="241">
        <v>2.8004240788472719E-5</v>
      </c>
      <c r="L477" s="241">
        <v>5.2093989113050292E-5</v>
      </c>
      <c r="M477" s="241">
        <v>5.7873141321479462E-5</v>
      </c>
      <c r="N477" s="241">
        <v>6.3851212670045171E-5</v>
      </c>
    </row>
    <row r="478" spans="2:14" ht="14.25" x14ac:dyDescent="0.2">
      <c r="B478" s="315"/>
      <c r="C478" s="88" t="s">
        <v>1801</v>
      </c>
      <c r="D478" s="323"/>
      <c r="E478" s="241">
        <v>2.2840906587960619E-2</v>
      </c>
      <c r="F478" s="241">
        <v>1.8838728369373402E-2</v>
      </c>
      <c r="G478" s="241">
        <v>8.8296277888655055E-3</v>
      </c>
      <c r="H478" s="241">
        <v>4.5255421599507617E-5</v>
      </c>
      <c r="I478" s="241">
        <v>0</v>
      </c>
      <c r="J478" s="241">
        <v>2.2840906587960619E-2</v>
      </c>
      <c r="K478" s="241">
        <v>2.2132876612684576E-2</v>
      </c>
      <c r="L478" s="241">
        <v>1.4818440550579673E-2</v>
      </c>
      <c r="M478" s="241">
        <v>1.1205530426069114E-2</v>
      </c>
      <c r="N478" s="241">
        <v>9.0221504152156445E-3</v>
      </c>
    </row>
    <row r="479" spans="2:14" ht="14.25" x14ac:dyDescent="0.2">
      <c r="B479" s="315"/>
      <c r="C479" s="88" t="s">
        <v>1800</v>
      </c>
      <c r="D479" s="323"/>
      <c r="E479" s="241">
        <v>0</v>
      </c>
      <c r="F479" s="241">
        <v>0</v>
      </c>
      <c r="G479" s="241">
        <v>0</v>
      </c>
      <c r="H479" s="241">
        <v>0</v>
      </c>
      <c r="I479" s="241">
        <v>0</v>
      </c>
      <c r="J479" s="241">
        <v>0</v>
      </c>
      <c r="K479" s="241">
        <v>0</v>
      </c>
      <c r="L479" s="241">
        <v>0</v>
      </c>
      <c r="M479" s="241">
        <v>0</v>
      </c>
      <c r="N479" s="241">
        <v>0</v>
      </c>
    </row>
    <row r="480" spans="2:14" ht="14.25" x14ac:dyDescent="0.2">
      <c r="B480" s="315"/>
      <c r="C480" s="88" t="s">
        <v>1799</v>
      </c>
      <c r="D480" s="323"/>
      <c r="E480" s="241">
        <v>2.5036159262277632E-3</v>
      </c>
      <c r="F480" s="241">
        <v>1.9753996892037822E-3</v>
      </c>
      <c r="G480" s="241">
        <v>5.3971779360259694E-4</v>
      </c>
      <c r="H480" s="241">
        <v>0</v>
      </c>
      <c r="I480" s="241">
        <v>0</v>
      </c>
      <c r="J480" s="241">
        <v>2.5036159262277632E-3</v>
      </c>
      <c r="K480" s="241">
        <v>2.5591345231876102E-3</v>
      </c>
      <c r="L480" s="241">
        <v>1.6776337863602454E-3</v>
      </c>
      <c r="M480" s="241">
        <v>1.3060452443346064E-3</v>
      </c>
      <c r="N480" s="241">
        <v>1.1322160460755426E-3</v>
      </c>
    </row>
    <row r="481" spans="2:14" ht="14.25" x14ac:dyDescent="0.2">
      <c r="B481" s="315"/>
      <c r="C481" s="88" t="s">
        <v>1798</v>
      </c>
      <c r="D481" s="323"/>
      <c r="E481" s="241">
        <v>4.0160642570281121E-3</v>
      </c>
      <c r="F481" s="241">
        <v>4.550003950799378E-3</v>
      </c>
      <c r="G481" s="241">
        <v>2.2780750324218967E-2</v>
      </c>
      <c r="H481" s="241">
        <v>1.5900492378987E-2</v>
      </c>
      <c r="I481" s="241">
        <v>7.5760380830337632E-3</v>
      </c>
      <c r="J481" s="241">
        <v>4.0160642570281121E-3</v>
      </c>
      <c r="K481" s="241">
        <v>4.3842537180190846E-3</v>
      </c>
      <c r="L481" s="241">
        <v>3.7144785716823315E-3</v>
      </c>
      <c r="M481" s="241">
        <v>3.4142950029695642E-3</v>
      </c>
      <c r="N481" s="241">
        <v>3.2375937583712833E-3</v>
      </c>
    </row>
    <row r="482" spans="2:14" ht="14.25" x14ac:dyDescent="0.2">
      <c r="B482" s="315"/>
      <c r="C482" s="88" t="s">
        <v>1797</v>
      </c>
      <c r="D482" s="323"/>
      <c r="E482" s="241">
        <v>8.2230200509533574E-4</v>
      </c>
      <c r="F482" s="241">
        <v>6.7822055995996522E-4</v>
      </c>
      <c r="G482" s="241">
        <v>5.0477203718228493E-4</v>
      </c>
      <c r="H482" s="241">
        <v>0</v>
      </c>
      <c r="I482" s="241">
        <v>0</v>
      </c>
      <c r="J482" s="241">
        <v>8.2230200509533574E-4</v>
      </c>
      <c r="K482" s="241">
        <v>6.8111332270884718E-4</v>
      </c>
      <c r="L482" s="241">
        <v>3.1578988919722266E-4</v>
      </c>
      <c r="M482" s="241">
        <v>1.2103436531549156E-4</v>
      </c>
      <c r="N482" s="241">
        <v>0</v>
      </c>
    </row>
    <row r="483" spans="2:14" ht="14.25" x14ac:dyDescent="0.2">
      <c r="B483" s="315"/>
      <c r="C483" s="88" t="s">
        <v>1796</v>
      </c>
      <c r="D483" s="323"/>
      <c r="E483" s="241">
        <v>1.3700139950687982E-3</v>
      </c>
      <c r="F483" s="241">
        <v>2.6628058371484481E-3</v>
      </c>
      <c r="G483" s="241">
        <v>4.3693758976770733E-3</v>
      </c>
      <c r="H483" s="241">
        <v>4.4805058035830951E-3</v>
      </c>
      <c r="I483" s="241">
        <v>3.7836813285657641E-3</v>
      </c>
      <c r="J483" s="241">
        <v>1.3700139950687982E-3</v>
      </c>
      <c r="K483" s="241">
        <v>2.2031940687485875E-3</v>
      </c>
      <c r="L483" s="241">
        <v>4.0984209748178404E-3</v>
      </c>
      <c r="M483" s="241">
        <v>4.553087607781784E-3</v>
      </c>
      <c r="N483" s="241">
        <v>5.0234039229856342E-3</v>
      </c>
    </row>
    <row r="484" spans="2:14" ht="14.25" x14ac:dyDescent="0.2">
      <c r="B484" s="315"/>
      <c r="C484" s="88" t="s">
        <v>1795</v>
      </c>
      <c r="D484" s="323"/>
      <c r="E484" s="241">
        <v>7.4468168571436818E-3</v>
      </c>
      <c r="F484" s="241">
        <v>1.4473886738932093E-2</v>
      </c>
      <c r="G484" s="241">
        <v>2.375008007738269E-2</v>
      </c>
      <c r="H484" s="241">
        <v>2.435413526193736E-2</v>
      </c>
      <c r="I484" s="241">
        <v>2.0566492022009157E-2</v>
      </c>
      <c r="J484" s="241">
        <v>7.4468168571436818E-3</v>
      </c>
      <c r="K484" s="241">
        <v>1.1975631482430259E-2</v>
      </c>
      <c r="L484" s="241">
        <v>2.2277283672136571E-2</v>
      </c>
      <c r="M484" s="241">
        <v>2.4748659263133094E-2</v>
      </c>
      <c r="N484" s="241">
        <v>2.7305099910349878E-2</v>
      </c>
    </row>
    <row r="485" spans="2:14" thickBot="1" x14ac:dyDescent="0.25">
      <c r="B485" s="316"/>
      <c r="C485" s="87" t="s">
        <v>1794</v>
      </c>
      <c r="D485" s="324"/>
      <c r="E485" s="243">
        <v>5.5830261152990223E-4</v>
      </c>
      <c r="F485" s="243">
        <v>1.0851359608208897E-3</v>
      </c>
      <c r="G485" s="243">
        <v>1.7805905510523046E-3</v>
      </c>
      <c r="H485" s="243">
        <v>1.8258777648397001E-3</v>
      </c>
      <c r="I485" s="243">
        <v>1.541910648021603E-3</v>
      </c>
      <c r="J485" s="243">
        <v>5.5830261152990223E-4</v>
      </c>
      <c r="K485" s="243">
        <v>8.9783681532958179E-4</v>
      </c>
      <c r="L485" s="243">
        <v>1.6701720870193175E-3</v>
      </c>
      <c r="M485" s="243">
        <v>1.8554560107404985E-3</v>
      </c>
      <c r="N485" s="243">
        <v>2.047117430235884E-3</v>
      </c>
    </row>
    <row r="486" spans="2:14" ht="14.25" x14ac:dyDescent="0.2">
      <c r="B486" s="314" t="s">
        <v>2392</v>
      </c>
      <c r="C486" s="88" t="s">
        <v>1842</v>
      </c>
      <c r="D486" s="252" t="s">
        <v>2391</v>
      </c>
      <c r="E486" s="236">
        <v>3.8753106432520948E-4</v>
      </c>
      <c r="F486" s="236">
        <v>9.8060319054794182E-4</v>
      </c>
      <c r="G486" s="236">
        <v>3.7409083706626704E-2</v>
      </c>
      <c r="H486" s="236">
        <v>0.10638439594602696</v>
      </c>
      <c r="I486" s="236">
        <v>0.13686902481423197</v>
      </c>
      <c r="J486" s="236">
        <v>3.8753106432520948E-4</v>
      </c>
      <c r="K486" s="236">
        <v>8.9969501366420968E-4</v>
      </c>
      <c r="L486" s="236">
        <v>1.683538213482135E-3</v>
      </c>
      <c r="M486" s="236">
        <v>3.0714250579853262E-3</v>
      </c>
      <c r="N486" s="236">
        <v>5.3090627097792725E-3</v>
      </c>
    </row>
    <row r="487" spans="2:14" ht="14.25" x14ac:dyDescent="0.2">
      <c r="B487" s="315"/>
      <c r="C487" s="88" t="s">
        <v>2064</v>
      </c>
      <c r="D487" s="249"/>
      <c r="E487" s="241">
        <v>3.127458142522382E-3</v>
      </c>
      <c r="F487" s="241">
        <v>3.608178193813553E-3</v>
      </c>
      <c r="G487" s="241">
        <v>1.6465065098036101E-2</v>
      </c>
      <c r="H487" s="241">
        <v>3.2571623843846424E-2</v>
      </c>
      <c r="I487" s="241">
        <v>4.0772433020311999E-2</v>
      </c>
      <c r="J487" s="241">
        <v>3.127458142522382E-3</v>
      </c>
      <c r="K487" s="241">
        <v>3.522827009049787E-3</v>
      </c>
      <c r="L487" s="241">
        <v>4.7260004669583567E-3</v>
      </c>
      <c r="M487" s="241">
        <v>6.1362286267788151E-3</v>
      </c>
      <c r="N487" s="241">
        <v>8.1145636407242757E-3</v>
      </c>
    </row>
    <row r="488" spans="2:14" ht="14.25" x14ac:dyDescent="0.2">
      <c r="B488" s="315"/>
      <c r="C488" s="88" t="s">
        <v>2063</v>
      </c>
      <c r="D488" s="249"/>
      <c r="E488" s="241">
        <v>0.24715040987594059</v>
      </c>
      <c r="F488" s="241">
        <v>0.23174578644191901</v>
      </c>
      <c r="G488" s="241">
        <v>9.0735587540566681E-2</v>
      </c>
      <c r="H488" s="241">
        <v>1.4226772119539361E-2</v>
      </c>
      <c r="I488" s="241">
        <v>0</v>
      </c>
      <c r="J488" s="241">
        <v>0.24715040987594059</v>
      </c>
      <c r="K488" s="241">
        <v>0.24179009953885128</v>
      </c>
      <c r="L488" s="241">
        <v>0.24550957626277661</v>
      </c>
      <c r="M488" s="241">
        <v>0.25399843354484258</v>
      </c>
      <c r="N488" s="241">
        <v>0.24284181534480098</v>
      </c>
    </row>
    <row r="489" spans="2:14" ht="14.25" x14ac:dyDescent="0.2">
      <c r="B489" s="315"/>
      <c r="C489" s="88" t="s">
        <v>2376</v>
      </c>
      <c r="D489" s="249"/>
      <c r="E489" s="241">
        <v>2.3765232452105541E-2</v>
      </c>
      <c r="F489" s="241">
        <v>2.3449610646981499E-2</v>
      </c>
      <c r="G489" s="241">
        <v>1.946226951088453E-2</v>
      </c>
      <c r="H489" s="241">
        <v>1.4462872802602309E-2</v>
      </c>
      <c r="I489" s="241">
        <v>1.1727253468955194E-2</v>
      </c>
      <c r="J489" s="241">
        <v>2.3765232452105541E-2</v>
      </c>
      <c r="K489" s="241">
        <v>2.3383762706343261E-2</v>
      </c>
      <c r="L489" s="241">
        <v>2.2313690977341195E-2</v>
      </c>
      <c r="M489" s="241">
        <v>2.0910286311203761E-2</v>
      </c>
      <c r="N489" s="241">
        <v>2.0190430698704628E-2</v>
      </c>
    </row>
    <row r="490" spans="2:14" ht="14.25" x14ac:dyDescent="0.2">
      <c r="B490" s="315"/>
      <c r="C490" s="88" t="s">
        <v>2377</v>
      </c>
      <c r="D490" s="249"/>
      <c r="E490" s="241">
        <v>1.9561599800365571E-2</v>
      </c>
      <c r="F490" s="241">
        <v>1.9301805689260279E-2</v>
      </c>
      <c r="G490" s="241">
        <v>1.6019751885281878E-2</v>
      </c>
      <c r="H490" s="241">
        <v>1.190465653126958E-2</v>
      </c>
      <c r="I490" s="241">
        <v>9.6529179581757371E-3</v>
      </c>
      <c r="J490" s="241">
        <v>1.9561599800365571E-2</v>
      </c>
      <c r="K490" s="241">
        <v>1.9247605038581209E-2</v>
      </c>
      <c r="L490" s="241">
        <v>1.836680932313391E-2</v>
      </c>
      <c r="M490" s="241">
        <v>1.7211641138169916E-2</v>
      </c>
      <c r="N490" s="241">
        <v>1.6619114747606144E-2</v>
      </c>
    </row>
    <row r="491" spans="2:14" ht="14.25" x14ac:dyDescent="0.2">
      <c r="B491" s="315"/>
      <c r="C491" s="88" t="s">
        <v>2378</v>
      </c>
      <c r="D491" s="249"/>
      <c r="E491" s="241">
        <v>2.7836018925235219E-2</v>
      </c>
      <c r="F491" s="241">
        <v>2.7466333732449683E-2</v>
      </c>
      <c r="G491" s="241">
        <v>2.2795994254413962E-2</v>
      </c>
      <c r="H491" s="241">
        <v>1.694024251005545E-2</v>
      </c>
      <c r="I491" s="241">
        <v>1.3736034358626498E-2</v>
      </c>
      <c r="J491" s="241">
        <v>2.7836018925235219E-2</v>
      </c>
      <c r="K491" s="241">
        <v>2.7389206587765207E-2</v>
      </c>
      <c r="L491" s="241">
        <v>2.6135840479948252E-2</v>
      </c>
      <c r="M491" s="241">
        <v>2.4492044277866332E-2</v>
      </c>
      <c r="N491" s="241">
        <v>2.364888339175485E-2</v>
      </c>
    </row>
    <row r="492" spans="2:14" ht="14.25" x14ac:dyDescent="0.2">
      <c r="B492" s="315"/>
      <c r="C492" s="88" t="s">
        <v>2379</v>
      </c>
      <c r="D492" s="249"/>
      <c r="E492" s="241">
        <v>1.815722591219962E-2</v>
      </c>
      <c r="F492" s="241">
        <v>1.791608303972813E-2</v>
      </c>
      <c r="G492" s="241">
        <v>1.4869655703364961E-2</v>
      </c>
      <c r="H492" s="241">
        <v>1.1049992855971059E-2</v>
      </c>
      <c r="I492" s="241">
        <v>8.9599119636038175E-3</v>
      </c>
      <c r="J492" s="241">
        <v>1.815722591219962E-2</v>
      </c>
      <c r="K492" s="241">
        <v>1.7865773582985758E-2</v>
      </c>
      <c r="L492" s="241">
        <v>1.7048212291931472E-2</v>
      </c>
      <c r="M492" s="241">
        <v>1.5975976385102172E-2</v>
      </c>
      <c r="N492" s="241">
        <v>1.5425988876810261E-2</v>
      </c>
    </row>
    <row r="493" spans="2:14" ht="14.25" x14ac:dyDescent="0.2">
      <c r="B493" s="315"/>
      <c r="C493" s="88" t="s">
        <v>2380</v>
      </c>
      <c r="D493" s="249"/>
      <c r="E493" s="241">
        <v>7.0982559935306638E-2</v>
      </c>
      <c r="F493" s="241">
        <v>7.0039853242062328E-2</v>
      </c>
      <c r="G493" s="241">
        <v>5.8130368167766705E-2</v>
      </c>
      <c r="H493" s="241">
        <v>4.3198051507233604E-2</v>
      </c>
      <c r="I493" s="241">
        <v>3.5027238799967789E-2</v>
      </c>
      <c r="J493" s="241">
        <v>7.0982559935306638E-2</v>
      </c>
      <c r="K493" s="241">
        <v>6.9843177051228097E-2</v>
      </c>
      <c r="L493" s="241">
        <v>6.6647061431823043E-2</v>
      </c>
      <c r="M493" s="241">
        <v>6.245533909002185E-2</v>
      </c>
      <c r="N493" s="241">
        <v>6.0305257273571555E-2</v>
      </c>
    </row>
    <row r="494" spans="2:14" ht="14.25" x14ac:dyDescent="0.2">
      <c r="B494" s="315"/>
      <c r="C494" s="88" t="s">
        <v>1830</v>
      </c>
      <c r="D494" s="249"/>
      <c r="E494" s="241">
        <v>0</v>
      </c>
      <c r="F494" s="241">
        <v>0</v>
      </c>
      <c r="G494" s="241">
        <v>1.0918884198883563E-3</v>
      </c>
      <c r="H494" s="241">
        <v>9.0187194794934689E-3</v>
      </c>
      <c r="I494" s="241">
        <v>2.0282080045174337E-2</v>
      </c>
      <c r="J494" s="241">
        <v>0</v>
      </c>
      <c r="K494" s="241">
        <v>0</v>
      </c>
      <c r="L494" s="241">
        <v>0</v>
      </c>
      <c r="M494" s="241">
        <v>0</v>
      </c>
      <c r="N494" s="241">
        <v>0</v>
      </c>
    </row>
    <row r="495" spans="2:14" ht="14.25" x14ac:dyDescent="0.2">
      <c r="B495" s="315"/>
      <c r="C495" s="88" t="s">
        <v>2381</v>
      </c>
      <c r="D495" s="249"/>
      <c r="E495" s="241">
        <v>6.5329079836346463E-2</v>
      </c>
      <c r="F495" s="241">
        <v>5.5603328531505326E-2</v>
      </c>
      <c r="G495" s="241">
        <v>7.7271231376315154E-3</v>
      </c>
      <c r="H495" s="241">
        <v>1.8979660093927416E-3</v>
      </c>
      <c r="I495" s="241">
        <v>0</v>
      </c>
      <c r="J495" s="241">
        <v>6.5329079836346463E-2</v>
      </c>
      <c r="K495" s="241">
        <v>5.7796598477710168E-2</v>
      </c>
      <c r="L495" s="241">
        <v>4.6468432139580622E-2</v>
      </c>
      <c r="M495" s="241">
        <v>4.0680537740596538E-2</v>
      </c>
      <c r="N495" s="241">
        <v>3.7005114988153273E-2</v>
      </c>
    </row>
    <row r="496" spans="2:14" ht="14.25" x14ac:dyDescent="0.2">
      <c r="B496" s="315"/>
      <c r="C496" s="88" t="s">
        <v>2382</v>
      </c>
      <c r="D496" s="249"/>
      <c r="E496" s="241">
        <v>8.7206635030575184E-8</v>
      </c>
      <c r="F496" s="241">
        <v>8.1943738733424678E-8</v>
      </c>
      <c r="G496" s="241">
        <v>6.4774716128294361E-8</v>
      </c>
      <c r="H496" s="241">
        <v>2.4282840314064952E-8</v>
      </c>
      <c r="I496" s="241">
        <v>0</v>
      </c>
      <c r="J496" s="241">
        <v>8.7206635030575184E-8</v>
      </c>
      <c r="K496" s="241">
        <v>8.3674676893289366E-8</v>
      </c>
      <c r="L496" s="241">
        <v>9.1409290447961608E-8</v>
      </c>
      <c r="M496" s="241">
        <v>9.9095553865991221E-8</v>
      </c>
      <c r="N496" s="241">
        <v>1.0233570876277716E-7</v>
      </c>
    </row>
    <row r="497" spans="2:14" ht="14.25" x14ac:dyDescent="0.2">
      <c r="B497" s="315"/>
      <c r="C497" s="88" t="s">
        <v>2383</v>
      </c>
      <c r="D497" s="249"/>
      <c r="E497" s="241">
        <v>7.998948557775154E-2</v>
      </c>
      <c r="F497" s="241">
        <v>7.5162142253352812E-2</v>
      </c>
      <c r="G497" s="241">
        <v>5.941401385032867E-2</v>
      </c>
      <c r="H497" s="241">
        <v>2.2273212404167807E-2</v>
      </c>
      <c r="I497" s="241">
        <v>0</v>
      </c>
      <c r="J497" s="241">
        <v>7.998948557775154E-2</v>
      </c>
      <c r="K497" s="241">
        <v>7.6749829393510591E-2</v>
      </c>
      <c r="L497" s="241">
        <v>8.3844332686339409E-2</v>
      </c>
      <c r="M497" s="241">
        <v>9.0894487260102283E-2</v>
      </c>
      <c r="N497" s="241">
        <v>9.3866489600236941E-2</v>
      </c>
    </row>
    <row r="498" spans="2:14" ht="14.25" x14ac:dyDescent="0.2">
      <c r="B498" s="315"/>
      <c r="C498" s="88" t="s">
        <v>2384</v>
      </c>
      <c r="D498" s="249"/>
      <c r="E498" s="241">
        <v>0.10143804218453673</v>
      </c>
      <c r="F498" s="241">
        <v>9.5316284402964011E-2</v>
      </c>
      <c r="G498" s="241">
        <v>7.5345418210548021E-2</v>
      </c>
      <c r="H498" s="241">
        <v>2.8245600570127209E-2</v>
      </c>
      <c r="I498" s="241">
        <v>0</v>
      </c>
      <c r="J498" s="241">
        <v>0.10143804218453673</v>
      </c>
      <c r="K498" s="241">
        <v>9.7329697465142348E-2</v>
      </c>
      <c r="L498" s="241">
        <v>0.10632653647589942</v>
      </c>
      <c r="M498" s="241">
        <v>0.11526713500451125</v>
      </c>
      <c r="N498" s="241">
        <v>0.11903605658931232</v>
      </c>
    </row>
    <row r="499" spans="2:14" ht="14.25" x14ac:dyDescent="0.2">
      <c r="B499" s="315"/>
      <c r="C499" s="88" t="s">
        <v>2385</v>
      </c>
      <c r="D499" s="249"/>
      <c r="E499" s="241">
        <v>0.10490672044828275</v>
      </c>
      <c r="F499" s="241">
        <v>0.10746527873599696</v>
      </c>
      <c r="G499" s="241">
        <v>4.2815235301671022E-2</v>
      </c>
      <c r="H499" s="241">
        <v>3.6695758854365674E-3</v>
      </c>
      <c r="I499" s="241">
        <v>0</v>
      </c>
      <c r="J499" s="241">
        <v>0.10490672044828275</v>
      </c>
      <c r="K499" s="241">
        <v>0.10974297782904914</v>
      </c>
      <c r="L499" s="241">
        <v>9.9875564566829583E-2</v>
      </c>
      <c r="M499" s="241">
        <v>9.0449778842260978E-2</v>
      </c>
      <c r="N499" s="241">
        <v>8.6170533108506447E-2</v>
      </c>
    </row>
    <row r="500" spans="2:14" ht="14.25" x14ac:dyDescent="0.2">
      <c r="B500" s="315"/>
      <c r="C500" s="88" t="s">
        <v>2386</v>
      </c>
      <c r="D500" s="249"/>
      <c r="E500" s="241">
        <v>3.3563076040191098E-2</v>
      </c>
      <c r="F500" s="241">
        <v>2.6526328183786745E-2</v>
      </c>
      <c r="G500" s="241">
        <v>9.4324192783501928E-3</v>
      </c>
      <c r="H500" s="241">
        <v>5.2924246268507588E-4</v>
      </c>
      <c r="I500" s="241">
        <v>0</v>
      </c>
      <c r="J500" s="241">
        <v>3.3563076040191098E-2</v>
      </c>
      <c r="K500" s="241">
        <v>2.5522057938597652E-2</v>
      </c>
      <c r="L500" s="241">
        <v>1.3995442092968689E-2</v>
      </c>
      <c r="M500" s="241">
        <v>8.4769250560934716E-3</v>
      </c>
      <c r="N500" s="241">
        <v>5.3817895962146051E-3</v>
      </c>
    </row>
    <row r="501" spans="2:14" ht="14.25" x14ac:dyDescent="0.2">
      <c r="B501" s="315"/>
      <c r="C501" s="88" t="s">
        <v>2084</v>
      </c>
      <c r="D501" s="249"/>
      <c r="E501" s="241">
        <v>2.9096242784160827E-3</v>
      </c>
      <c r="F501" s="241">
        <v>9.6168411085538162E-3</v>
      </c>
      <c r="G501" s="241">
        <v>4.9395430483853663E-2</v>
      </c>
      <c r="H501" s="241">
        <v>7.5498645331137801E-2</v>
      </c>
      <c r="I501" s="241">
        <v>8.7267394959514369E-2</v>
      </c>
      <c r="J501" s="241">
        <v>2.9096242784160827E-3</v>
      </c>
      <c r="K501" s="241">
        <v>6.9477214915882757E-3</v>
      </c>
      <c r="L501" s="241">
        <v>1.2094591885855766E-2</v>
      </c>
      <c r="M501" s="241">
        <v>1.4834231566445834E-2</v>
      </c>
      <c r="N501" s="241">
        <v>1.8761742509907878E-2</v>
      </c>
    </row>
    <row r="502" spans="2:14" ht="14.25" x14ac:dyDescent="0.2">
      <c r="B502" s="315"/>
      <c r="C502" s="88" t="s">
        <v>2083</v>
      </c>
      <c r="D502" s="249"/>
      <c r="E502" s="241">
        <v>2.1730105370449224E-3</v>
      </c>
      <c r="F502" s="241">
        <v>7.1821977899325963E-3</v>
      </c>
      <c r="G502" s="241">
        <v>3.6890258209460326E-2</v>
      </c>
      <c r="H502" s="241">
        <v>5.638506423464721E-2</v>
      </c>
      <c r="I502" s="241">
        <v>6.517438357735883E-2</v>
      </c>
      <c r="J502" s="241">
        <v>2.1730105370449224E-3</v>
      </c>
      <c r="K502" s="241">
        <v>5.188804658274788E-3</v>
      </c>
      <c r="L502" s="241">
        <v>9.0326698894365835E-3</v>
      </c>
      <c r="M502" s="241">
        <v>1.1078729904054483E-2</v>
      </c>
      <c r="N502" s="241">
        <v>1.4011934279551452E-2</v>
      </c>
    </row>
    <row r="503" spans="2:14" ht="14.25" x14ac:dyDescent="0.2">
      <c r="B503" s="315"/>
      <c r="C503" s="88" t="s">
        <v>1809</v>
      </c>
      <c r="D503" s="249"/>
      <c r="E503" s="241">
        <v>5.0826348154610051E-3</v>
      </c>
      <c r="F503" s="241">
        <v>1.6799038898486413E-2</v>
      </c>
      <c r="G503" s="241">
        <v>8.6285688693313989E-2</v>
      </c>
      <c r="H503" s="241">
        <v>0.13188370956578502</v>
      </c>
      <c r="I503" s="241">
        <v>0.15244177853687321</v>
      </c>
      <c r="J503" s="241">
        <v>5.0826348154610051E-3</v>
      </c>
      <c r="K503" s="241">
        <v>1.2136526149863065E-2</v>
      </c>
      <c r="L503" s="241">
        <v>2.1127261775292349E-2</v>
      </c>
      <c r="M503" s="241">
        <v>2.5912961470500318E-2</v>
      </c>
      <c r="N503" s="241">
        <v>3.2773676789459333E-2</v>
      </c>
    </row>
    <row r="504" spans="2:14" ht="14.25" x14ac:dyDescent="0.2">
      <c r="B504" s="315"/>
      <c r="C504" s="88" t="s">
        <v>2387</v>
      </c>
      <c r="D504" s="249"/>
      <c r="E504" s="241">
        <v>3.3084021681950786E-2</v>
      </c>
      <c r="F504" s="241">
        <v>5.2216659951466585E-2</v>
      </c>
      <c r="G504" s="241">
        <v>0.16567224128806551</v>
      </c>
      <c r="H504" s="241">
        <v>0.23534475746182423</v>
      </c>
      <c r="I504" s="241">
        <v>0.25910339453223424</v>
      </c>
      <c r="J504" s="241">
        <v>3.3084021681950786E-2</v>
      </c>
      <c r="K504" s="241">
        <v>4.87119537618406E-2</v>
      </c>
      <c r="L504" s="241">
        <v>6.5595497757645144E-2</v>
      </c>
      <c r="M504" s="241">
        <v>7.2409768020855789E-2</v>
      </c>
      <c r="N504" s="241">
        <v>8.0649214120619567E-2</v>
      </c>
    </row>
    <row r="505" spans="2:14" ht="14.25" x14ac:dyDescent="0.2">
      <c r="B505" s="315"/>
      <c r="C505" s="88" t="s">
        <v>1806</v>
      </c>
      <c r="D505" s="249"/>
      <c r="E505" s="241">
        <v>1.4651972368210579E-3</v>
      </c>
      <c r="F505" s="241">
        <v>2.5510401201008933E-3</v>
      </c>
      <c r="G505" s="241">
        <v>3.6875611742392567E-2</v>
      </c>
      <c r="H505" s="241">
        <v>7.5893813212128319E-2</v>
      </c>
      <c r="I505" s="241">
        <v>8.4152234217786392E-2</v>
      </c>
      <c r="J505" s="241">
        <v>1.4651972368210579E-3</v>
      </c>
      <c r="K505" s="241">
        <v>2.4275620760205591E-3</v>
      </c>
      <c r="L505" s="241">
        <v>4.7390197519912997E-3</v>
      </c>
      <c r="M505" s="241">
        <v>6.9927655500944021E-3</v>
      </c>
      <c r="N505" s="241">
        <v>9.0126181147965282E-3</v>
      </c>
    </row>
    <row r="506" spans="2:14" ht="14.25" x14ac:dyDescent="0.2">
      <c r="B506" s="315"/>
      <c r="C506" s="88" t="s">
        <v>2183</v>
      </c>
      <c r="D506" s="249"/>
      <c r="E506" s="241">
        <v>9.1852504182604914E-5</v>
      </c>
      <c r="F506" s="241">
        <v>1.2773813036856394E-4</v>
      </c>
      <c r="G506" s="241">
        <v>2.6947137847054876E-4</v>
      </c>
      <c r="H506" s="241">
        <v>2.6894490748254231E-4</v>
      </c>
      <c r="I506" s="241">
        <v>2.4915013086195431E-4</v>
      </c>
      <c r="J506" s="241">
        <v>9.1852504182604914E-5</v>
      </c>
      <c r="K506" s="241">
        <v>1.1276901473166072E-4</v>
      </c>
      <c r="L506" s="241">
        <v>1.3057395725247915E-4</v>
      </c>
      <c r="M506" s="241">
        <v>1.3561134403773512E-4</v>
      </c>
      <c r="N506" s="241">
        <v>1.4642359601635619E-4</v>
      </c>
    </row>
    <row r="507" spans="2:14" ht="14.25" x14ac:dyDescent="0.2">
      <c r="B507" s="315"/>
      <c r="C507" s="88" t="s">
        <v>2388</v>
      </c>
      <c r="D507" s="249"/>
      <c r="E507" s="241">
        <v>5.0135800779349711E-3</v>
      </c>
      <c r="F507" s="241">
        <v>3.7822214617794728E-3</v>
      </c>
      <c r="G507" s="241">
        <v>1.4810791780676693E-3</v>
      </c>
      <c r="H507" s="241">
        <v>2.9954073784311695E-4</v>
      </c>
      <c r="I507" s="241">
        <v>0</v>
      </c>
      <c r="J507" s="241">
        <v>5.0135800779349711E-3</v>
      </c>
      <c r="K507" s="241">
        <v>4.4896689181057386E-3</v>
      </c>
      <c r="L507" s="241">
        <v>3.8024991819549238E-3</v>
      </c>
      <c r="M507" s="241">
        <v>3.3334468445766216E-3</v>
      </c>
      <c r="N507" s="241">
        <v>3.1325676308971593E-3</v>
      </c>
    </row>
    <row r="508" spans="2:14" ht="14.25" x14ac:dyDescent="0.2">
      <c r="B508" s="315"/>
      <c r="C508" s="88" t="s">
        <v>1801</v>
      </c>
      <c r="D508" s="249"/>
      <c r="E508" s="241">
        <v>6.8743475873305385E-2</v>
      </c>
      <c r="F508" s="241">
        <v>6.2655576467731164E-2</v>
      </c>
      <c r="G508" s="241">
        <v>3.4900461558129307E-2</v>
      </c>
      <c r="H508" s="241">
        <v>1.0140180624679694E-2</v>
      </c>
      <c r="I508" s="241">
        <v>0</v>
      </c>
      <c r="J508" s="241">
        <v>6.8743475873305385E-2</v>
      </c>
      <c r="K508" s="241">
        <v>6.393301748607895E-2</v>
      </c>
      <c r="L508" s="241">
        <v>5.0996250156593072E-2</v>
      </c>
      <c r="M508" s="241">
        <v>4.1511061670658468E-2</v>
      </c>
      <c r="N508" s="241">
        <v>3.4665597281812184E-2</v>
      </c>
    </row>
    <row r="509" spans="2:14" ht="14.25" x14ac:dyDescent="0.2">
      <c r="B509" s="315"/>
      <c r="C509" s="88" t="s">
        <v>1800</v>
      </c>
      <c r="D509" s="249"/>
      <c r="E509" s="241">
        <v>0</v>
      </c>
      <c r="F509" s="241">
        <v>0</v>
      </c>
      <c r="G509" s="241">
        <v>5.8222710655521392E-4</v>
      </c>
      <c r="H509" s="241">
        <v>5.769792446930929E-3</v>
      </c>
      <c r="I509" s="241">
        <v>2.2216517752576825E-2</v>
      </c>
      <c r="J509" s="241">
        <v>0</v>
      </c>
      <c r="K509" s="241">
        <v>0</v>
      </c>
      <c r="L509" s="241">
        <v>0</v>
      </c>
      <c r="M509" s="241">
        <v>0</v>
      </c>
      <c r="N509" s="241">
        <v>0</v>
      </c>
    </row>
    <row r="510" spans="2:14" ht="14.25" x14ac:dyDescent="0.2">
      <c r="B510" s="315"/>
      <c r="C510" s="88" t="s">
        <v>1799</v>
      </c>
      <c r="D510" s="249"/>
      <c r="E510" s="241">
        <v>8.0420941189275116E-3</v>
      </c>
      <c r="F510" s="241">
        <v>6.8969704328820346E-3</v>
      </c>
      <c r="G510" s="241">
        <v>5.6578641902833837E-4</v>
      </c>
      <c r="H510" s="241">
        <v>0</v>
      </c>
      <c r="I510" s="241">
        <v>0</v>
      </c>
      <c r="J510" s="241">
        <v>8.0420941189275116E-3</v>
      </c>
      <c r="K510" s="241">
        <v>7.0306101781484193E-3</v>
      </c>
      <c r="L510" s="241">
        <v>5.4021353363358695E-3</v>
      </c>
      <c r="M510" s="241">
        <v>4.2751172003586951E-3</v>
      </c>
      <c r="N510" s="241">
        <v>3.5936479193368937E-3</v>
      </c>
    </row>
    <row r="511" spans="2:14" ht="14.25" x14ac:dyDescent="0.2">
      <c r="B511" s="315"/>
      <c r="C511" s="88" t="s">
        <v>2389</v>
      </c>
      <c r="D511" s="249"/>
      <c r="E511" s="241">
        <v>4.7770977304973643E-2</v>
      </c>
      <c r="F511" s="241">
        <v>4.7558528130472469E-2</v>
      </c>
      <c r="G511" s="241">
        <v>5.0489469017667314E-2</v>
      </c>
      <c r="H511" s="241">
        <v>3.0682416511922495E-2</v>
      </c>
      <c r="I511" s="241">
        <v>0</v>
      </c>
      <c r="J511" s="241">
        <v>4.7770977304973643E-2</v>
      </c>
      <c r="K511" s="241">
        <v>4.5458022822945858E-2</v>
      </c>
      <c r="L511" s="241">
        <v>3.9620659590045362E-2</v>
      </c>
      <c r="M511" s="241">
        <v>3.4926187196555596E-2</v>
      </c>
      <c r="N511" s="241">
        <v>3.288491504747397E-2</v>
      </c>
    </row>
    <row r="512" spans="2:14" ht="14.25" x14ac:dyDescent="0.2">
      <c r="B512" s="315"/>
      <c r="C512" s="88" t="s">
        <v>2105</v>
      </c>
      <c r="D512" s="249"/>
      <c r="E512" s="241">
        <v>1.5311354420581734E-3</v>
      </c>
      <c r="F512" s="241">
        <v>1.5243261097173657E-3</v>
      </c>
      <c r="G512" s="241">
        <v>1.6182674047072472E-3</v>
      </c>
      <c r="H512" s="241">
        <v>9.8342001817292241E-4</v>
      </c>
      <c r="I512" s="241">
        <v>0</v>
      </c>
      <c r="J512" s="241">
        <v>1.5311354420581734E-3</v>
      </c>
      <c r="K512" s="241">
        <v>1.4570015896002014E-3</v>
      </c>
      <c r="L512" s="241">
        <v>1.2699048576869801E-3</v>
      </c>
      <c r="M512" s="241">
        <v>1.1194395863246651E-3</v>
      </c>
      <c r="N512" s="241">
        <v>1.0540135826992438E-3</v>
      </c>
    </row>
    <row r="513" spans="2:14" ht="14.25" x14ac:dyDescent="0.2">
      <c r="B513" s="315"/>
      <c r="C513" s="88" t="s">
        <v>2182</v>
      </c>
      <c r="D513" s="249"/>
      <c r="E513" s="241">
        <v>6.0195957537506747E-3</v>
      </c>
      <c r="F513" s="241">
        <v>5.9928251448818056E-3</v>
      </c>
      <c r="G513" s="241">
        <v>6.3621514663095118E-3</v>
      </c>
      <c r="H513" s="241">
        <v>3.8662751856815953E-3</v>
      </c>
      <c r="I513" s="241">
        <v>0</v>
      </c>
      <c r="J513" s="241">
        <v>6.0195957537506747E-3</v>
      </c>
      <c r="K513" s="241">
        <v>5.7281415745793511E-3</v>
      </c>
      <c r="L513" s="241">
        <v>4.9925785002561951E-3</v>
      </c>
      <c r="M513" s="241">
        <v>4.4010305001902922E-3</v>
      </c>
      <c r="N513" s="241">
        <v>4.1438108690653929E-3</v>
      </c>
    </row>
    <row r="514" spans="2:14" ht="14.25" x14ac:dyDescent="0.2">
      <c r="B514" s="315"/>
      <c r="C514" s="88" t="s">
        <v>2390</v>
      </c>
      <c r="D514" s="249"/>
      <c r="E514" s="241">
        <v>2.5733711739552743E-3</v>
      </c>
      <c r="F514" s="241">
        <v>1.6661055335088484E-3</v>
      </c>
      <c r="G514" s="241">
        <v>2.5908255861317698E-4</v>
      </c>
      <c r="H514" s="241">
        <v>8.3564599371327758E-5</v>
      </c>
      <c r="I514" s="241">
        <v>0</v>
      </c>
      <c r="J514" s="241">
        <v>2.5733711739552743E-3</v>
      </c>
      <c r="K514" s="241">
        <v>1.5924454972686256E-3</v>
      </c>
      <c r="L514" s="241">
        <v>8.1066748138459229E-4</v>
      </c>
      <c r="M514" s="241">
        <v>5.4627285832661724E-4</v>
      </c>
      <c r="N514" s="241">
        <v>4.792620100485676E-4</v>
      </c>
    </row>
    <row r="515" spans="2:14" ht="14.25" x14ac:dyDescent="0.2">
      <c r="B515" s="315"/>
      <c r="C515" s="88" t="s">
        <v>2181</v>
      </c>
      <c r="D515" s="249"/>
      <c r="E515" s="241">
        <v>3.2649390123089565E-3</v>
      </c>
      <c r="F515" s="241">
        <v>4.5405099067371366E-3</v>
      </c>
      <c r="G515" s="241">
        <v>9.5784826347258701E-3</v>
      </c>
      <c r="H515" s="241">
        <v>9.5597689841521866E-3</v>
      </c>
      <c r="I515" s="241">
        <v>8.8561546515476489E-3</v>
      </c>
      <c r="J515" s="241">
        <v>3.2649390123089565E-3</v>
      </c>
      <c r="K515" s="241">
        <v>4.00842588727994E-3</v>
      </c>
      <c r="L515" s="241">
        <v>4.6413106623381228E-3</v>
      </c>
      <c r="M515" s="241">
        <v>4.820366865341312E-3</v>
      </c>
      <c r="N515" s="241">
        <v>5.2046932765813878E-3</v>
      </c>
    </row>
    <row r="516" spans="2:14" thickBot="1" x14ac:dyDescent="0.25">
      <c r="B516" s="316"/>
      <c r="C516" s="87" t="s">
        <v>2068</v>
      </c>
      <c r="D516" s="248"/>
      <c r="E516" s="243">
        <v>1.6040787321344004E-2</v>
      </c>
      <c r="F516" s="243">
        <v>2.2307722585273759E-2</v>
      </c>
      <c r="G516" s="243">
        <v>4.7059501640174924E-2</v>
      </c>
      <c r="H516" s="243">
        <v>4.6967560661269434E-2</v>
      </c>
      <c r="I516" s="243">
        <v>4.3510672853255841E-2</v>
      </c>
      <c r="J516" s="243">
        <v>1.6040787321344004E-2</v>
      </c>
      <c r="K516" s="243">
        <v>1.9693570663592751E-2</v>
      </c>
      <c r="L516" s="243">
        <v>2.2802961080182951E-2</v>
      </c>
      <c r="M516" s="243">
        <v>2.3682671990589925E-2</v>
      </c>
      <c r="N516" s="243">
        <v>2.5570884358856384E-2</v>
      </c>
    </row>
  </sheetData>
  <mergeCells count="23">
    <mergeCell ref="D438:D485"/>
    <mergeCell ref="D3:D26"/>
    <mergeCell ref="D27:D76"/>
    <mergeCell ref="D77:D137"/>
    <mergeCell ref="D138:D160"/>
    <mergeCell ref="D161:D202"/>
    <mergeCell ref="D203:D226"/>
    <mergeCell ref="J1:N1"/>
    <mergeCell ref="B486:B516"/>
    <mergeCell ref="B3:B26"/>
    <mergeCell ref="B27:B76"/>
    <mergeCell ref="B77:B137"/>
    <mergeCell ref="B138:B160"/>
    <mergeCell ref="B438:B485"/>
    <mergeCell ref="B161:B202"/>
    <mergeCell ref="B203:B226"/>
    <mergeCell ref="B227:B299"/>
    <mergeCell ref="B300:B374"/>
    <mergeCell ref="B375:B437"/>
    <mergeCell ref="E1:I1"/>
    <mergeCell ref="D227:D299"/>
    <mergeCell ref="D300:D374"/>
    <mergeCell ref="D375:D437"/>
  </mergeCell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11">
    <tabColor theme="9" tint="0.39997558519241921"/>
  </sheetPr>
  <dimension ref="A1:S211"/>
  <sheetViews>
    <sheetView zoomScale="80" zoomScaleNormal="80" workbookViewId="0">
      <selection activeCell="D1" sqref="D1"/>
    </sheetView>
  </sheetViews>
  <sheetFormatPr baseColWidth="10" defaultRowHeight="15" x14ac:dyDescent="0.25"/>
  <cols>
    <col min="1" max="1" width="28.7109375" bestFit="1" customWidth="1"/>
    <col min="2" max="2" width="40.140625" bestFit="1" customWidth="1"/>
    <col min="3" max="3" width="37.140625" bestFit="1" customWidth="1"/>
    <col min="4" max="4" width="31.7109375" bestFit="1" customWidth="1"/>
    <col min="5" max="5" width="29.85546875" bestFit="1" customWidth="1"/>
    <col min="6" max="6" width="27" bestFit="1" customWidth="1"/>
    <col min="7" max="7" width="14.42578125" bestFit="1" customWidth="1"/>
    <col min="8" max="8" width="17" bestFit="1" customWidth="1"/>
    <col min="9" max="9" width="36.42578125" bestFit="1" customWidth="1"/>
    <col min="10" max="10" width="37.42578125" bestFit="1" customWidth="1"/>
    <col min="11" max="11" width="44.42578125" bestFit="1" customWidth="1"/>
    <col min="12" max="12" width="40.7109375" bestFit="1" customWidth="1"/>
    <col min="13" max="13" width="39.42578125" bestFit="1" customWidth="1"/>
    <col min="14" max="14" width="46.42578125" bestFit="1" customWidth="1"/>
    <col min="15" max="16" width="28.7109375" bestFit="1" customWidth="1"/>
    <col min="17" max="18" width="30.140625" bestFit="1" customWidth="1"/>
    <col min="19" max="19" width="35.42578125" bestFit="1" customWidth="1"/>
  </cols>
  <sheetData>
    <row r="1" spans="1:19" x14ac:dyDescent="0.25">
      <c r="A1" s="25" t="s">
        <v>126</v>
      </c>
      <c r="B1" s="25" t="s">
        <v>382</v>
      </c>
      <c r="C1" s="25" t="s">
        <v>383</v>
      </c>
      <c r="D1" s="25" t="s">
        <v>384</v>
      </c>
      <c r="E1" s="25" t="s">
        <v>385</v>
      </c>
      <c r="F1" s="52" t="s">
        <v>386</v>
      </c>
      <c r="G1" s="25" t="s">
        <v>387</v>
      </c>
      <c r="H1" s="25" t="s">
        <v>388</v>
      </c>
      <c r="I1" s="25" t="s">
        <v>389</v>
      </c>
      <c r="J1" s="25" t="s">
        <v>390</v>
      </c>
      <c r="K1" s="25" t="s">
        <v>391</v>
      </c>
      <c r="L1" s="25" t="s">
        <v>392</v>
      </c>
      <c r="M1" s="25" t="s">
        <v>393</v>
      </c>
      <c r="N1" s="25" t="s">
        <v>394</v>
      </c>
      <c r="O1" s="25" t="s">
        <v>127</v>
      </c>
      <c r="P1" s="25" t="s">
        <v>395</v>
      </c>
      <c r="Q1" s="25" t="s">
        <v>396</v>
      </c>
      <c r="R1" s="25" t="s">
        <v>1437</v>
      </c>
      <c r="S1" s="26" t="s">
        <v>397</v>
      </c>
    </row>
    <row r="2" spans="1:19" x14ac:dyDescent="0.25">
      <c r="A2" s="53" t="s">
        <v>1043</v>
      </c>
      <c r="B2" s="53" t="s">
        <v>754</v>
      </c>
      <c r="C2" s="53" t="s">
        <v>806</v>
      </c>
      <c r="D2" s="53" t="s">
        <v>360</v>
      </c>
      <c r="E2" s="53" t="s">
        <v>360</v>
      </c>
      <c r="F2" s="53" t="s">
        <v>1044</v>
      </c>
      <c r="G2" s="54" t="e">
        <f>#REF!</f>
        <v>#REF!</v>
      </c>
      <c r="H2" s="53" t="s">
        <v>398</v>
      </c>
      <c r="I2" s="38" t="str">
        <f t="shared" ref="I2:N17" si="0">I$1&amp;"_"&amp;$A2</f>
        <v>CapInst_CHP_loc_Biogas</v>
      </c>
      <c r="J2" s="38" t="str">
        <f t="shared" si="0"/>
        <v>CapNew_CHP_loc_Biogas</v>
      </c>
      <c r="K2" s="38" t="str">
        <f t="shared" si="0"/>
        <v>CapNewSmooth_CHP_loc_Biogas</v>
      </c>
      <c r="L2" s="38" t="str">
        <f t="shared" si="0"/>
        <v>CapNewNet_CHP_loc_Biogas</v>
      </c>
      <c r="M2" s="38" t="str">
        <f t="shared" si="0"/>
        <v>CapDecom_CHP_loc_Biogas</v>
      </c>
      <c r="N2" s="38" t="str">
        <f t="shared" si="0"/>
        <v>CapDecomSmooth_CHP_loc_Biogas</v>
      </c>
      <c r="O2" s="38" t="str">
        <f t="shared" ref="O2:O65" si="1">A2</f>
        <v>CHP_loc_Biogas</v>
      </c>
      <c r="P2" s="38" t="str">
        <f t="shared" ref="P2:P65" si="2">A2</f>
        <v>CHP_loc_Biogas</v>
      </c>
      <c r="Q2" s="38" t="str">
        <f t="shared" ref="Q2:R65" si="3">P2</f>
        <v>CHP_loc_Biogas</v>
      </c>
      <c r="R2" s="38" t="str">
        <f t="shared" si="3"/>
        <v>CHP_loc_Biogas</v>
      </c>
      <c r="S2" s="27" t="str">
        <f t="shared" ref="S2:S19" si="4">"Share_P_in_"&amp;A2</f>
        <v>Share_P_in_CHP_loc_Biogas</v>
      </c>
    </row>
    <row r="3" spans="1:19" x14ac:dyDescent="0.25">
      <c r="A3" s="50" t="s">
        <v>1045</v>
      </c>
      <c r="B3" s="50" t="s">
        <v>758</v>
      </c>
      <c r="C3" s="50" t="s">
        <v>807</v>
      </c>
      <c r="D3" s="50" t="s">
        <v>360</v>
      </c>
      <c r="E3" s="50" t="s">
        <v>360</v>
      </c>
      <c r="F3" s="29" t="str">
        <f t="shared" ref="F3:F10" si="5">F2</f>
        <v>CHP (local)</v>
      </c>
      <c r="G3" s="28" t="e">
        <f>#REF!</f>
        <v>#REF!</v>
      </c>
      <c r="H3" s="29" t="str">
        <f t="shared" ref="H3:H10" si="6">H2</f>
        <v>CornflowerBlue</v>
      </c>
      <c r="I3" s="28" t="str">
        <f t="shared" si="0"/>
        <v>CapInst_CHP_loc_Bioliquids</v>
      </c>
      <c r="J3" s="28" t="str">
        <f t="shared" si="0"/>
        <v>CapNew_CHP_loc_Bioliquids</v>
      </c>
      <c r="K3" s="28" t="str">
        <f t="shared" si="0"/>
        <v>CapNewSmooth_CHP_loc_Bioliquids</v>
      </c>
      <c r="L3" s="28" t="str">
        <f t="shared" si="0"/>
        <v>CapNewNet_CHP_loc_Bioliquids</v>
      </c>
      <c r="M3" s="28" t="str">
        <f t="shared" si="0"/>
        <v>CapDecom_CHP_loc_Bioliquids</v>
      </c>
      <c r="N3" s="28" t="str">
        <f t="shared" si="0"/>
        <v>CapDecomSmooth_CHP_loc_Bioliquids</v>
      </c>
      <c r="O3" s="28" t="str">
        <f t="shared" si="1"/>
        <v>CHP_loc_Bioliquids</v>
      </c>
      <c r="P3" s="28" t="str">
        <f t="shared" si="2"/>
        <v>CHP_loc_Bioliquids</v>
      </c>
      <c r="Q3" s="28" t="str">
        <f t="shared" si="3"/>
        <v>CHP_loc_Bioliquids</v>
      </c>
      <c r="R3" s="28" t="str">
        <f t="shared" si="3"/>
        <v>CHP_loc_Bioliquids</v>
      </c>
      <c r="S3" s="27" t="str">
        <f t="shared" si="4"/>
        <v>Share_P_in_CHP_loc_Bioliquids</v>
      </c>
    </row>
    <row r="4" spans="1:19" x14ac:dyDescent="0.25">
      <c r="A4" s="50" t="s">
        <v>1046</v>
      </c>
      <c r="B4" s="50" t="s">
        <v>753</v>
      </c>
      <c r="C4" s="50" t="s">
        <v>805</v>
      </c>
      <c r="D4" s="50" t="s">
        <v>360</v>
      </c>
      <c r="E4" s="50" t="s">
        <v>360</v>
      </c>
      <c r="F4" s="29" t="str">
        <f t="shared" si="5"/>
        <v>CHP (local)</v>
      </c>
      <c r="G4" s="28" t="e">
        <f>#REF!</f>
        <v>#REF!</v>
      </c>
      <c r="H4" s="29" t="str">
        <f t="shared" si="6"/>
        <v>CornflowerBlue</v>
      </c>
      <c r="I4" s="28" t="str">
        <f t="shared" si="0"/>
        <v>CapInst_CHP_loc_Biomass</v>
      </c>
      <c r="J4" s="28" t="str">
        <f t="shared" si="0"/>
        <v>CapNew_CHP_loc_Biomass</v>
      </c>
      <c r="K4" s="28" t="str">
        <f t="shared" si="0"/>
        <v>CapNewSmooth_CHP_loc_Biomass</v>
      </c>
      <c r="L4" s="28" t="str">
        <f t="shared" si="0"/>
        <v>CapNewNet_CHP_loc_Biomass</v>
      </c>
      <c r="M4" s="28" t="str">
        <f t="shared" si="0"/>
        <v>CapDecom_CHP_loc_Biomass</v>
      </c>
      <c r="N4" s="28" t="str">
        <f t="shared" si="0"/>
        <v>CapDecomSmooth_CHP_loc_Biomass</v>
      </c>
      <c r="O4" s="28" t="str">
        <f t="shared" si="1"/>
        <v>CHP_loc_Biomass</v>
      </c>
      <c r="P4" s="28" t="str">
        <f t="shared" si="2"/>
        <v>CHP_loc_Biomass</v>
      </c>
      <c r="Q4" s="28" t="str">
        <f t="shared" si="3"/>
        <v>CHP_loc_Biomass</v>
      </c>
      <c r="R4" s="28" t="str">
        <f t="shared" si="3"/>
        <v>CHP_loc_Biomass</v>
      </c>
      <c r="S4" s="27" t="str">
        <f t="shared" si="4"/>
        <v>Share_P_in_CHP_loc_Biomass</v>
      </c>
    </row>
    <row r="5" spans="1:19" x14ac:dyDescent="0.25">
      <c r="A5" s="50" t="s">
        <v>1047</v>
      </c>
      <c r="B5" s="50" t="s">
        <v>766</v>
      </c>
      <c r="C5" s="50" t="s">
        <v>812</v>
      </c>
      <c r="D5" s="50" t="s">
        <v>360</v>
      </c>
      <c r="E5" s="50" t="s">
        <v>360</v>
      </c>
      <c r="F5" s="29" t="str">
        <f t="shared" si="5"/>
        <v>CHP (local)</v>
      </c>
      <c r="G5" s="28" t="e">
        <f>#REF!</f>
        <v>#REF!</v>
      </c>
      <c r="H5" s="29" t="str">
        <f t="shared" si="6"/>
        <v>CornflowerBlue</v>
      </c>
      <c r="I5" s="28" t="str">
        <f t="shared" si="0"/>
        <v>CapInst_CHP_loc_Gas</v>
      </c>
      <c r="J5" s="28" t="str">
        <f t="shared" si="0"/>
        <v>CapNew_CHP_loc_Gas</v>
      </c>
      <c r="K5" s="28" t="str">
        <f t="shared" si="0"/>
        <v>CapNewSmooth_CHP_loc_Gas</v>
      </c>
      <c r="L5" s="28" t="str">
        <f t="shared" si="0"/>
        <v>CapNewNet_CHP_loc_Gas</v>
      </c>
      <c r="M5" s="28" t="str">
        <f t="shared" si="0"/>
        <v>CapDecom_CHP_loc_Gas</v>
      </c>
      <c r="N5" s="28" t="str">
        <f t="shared" si="0"/>
        <v>CapDecomSmooth_CHP_loc_Gas</v>
      </c>
      <c r="O5" s="28" t="str">
        <f t="shared" si="1"/>
        <v>CHP_loc_Gas</v>
      </c>
      <c r="P5" s="28" t="str">
        <f t="shared" si="2"/>
        <v>CHP_loc_Gas</v>
      </c>
      <c r="Q5" s="28" t="str">
        <f t="shared" si="3"/>
        <v>CHP_loc_Gas</v>
      </c>
      <c r="R5" s="28" t="str">
        <f t="shared" si="3"/>
        <v>CHP_loc_Gas</v>
      </c>
      <c r="S5" s="27" t="str">
        <f t="shared" si="4"/>
        <v>Share_P_in_CHP_loc_Gas</v>
      </c>
    </row>
    <row r="6" spans="1:19" x14ac:dyDescent="0.25">
      <c r="A6" s="50" t="s">
        <v>1048</v>
      </c>
      <c r="B6" s="50" t="s">
        <v>761</v>
      </c>
      <c r="C6" s="50" t="s">
        <v>810</v>
      </c>
      <c r="D6" s="50" t="s">
        <v>360</v>
      </c>
      <c r="E6" s="50" t="s">
        <v>360</v>
      </c>
      <c r="F6" s="29" t="str">
        <f t="shared" si="5"/>
        <v>CHP (local)</v>
      </c>
      <c r="G6" s="28" t="e">
        <f>#REF!</f>
        <v>#REF!</v>
      </c>
      <c r="H6" s="29" t="str">
        <f t="shared" si="6"/>
        <v>CornflowerBlue</v>
      </c>
      <c r="I6" s="28" t="str">
        <f t="shared" si="0"/>
        <v>CapInst_CHP_loc_GasFuelCell</v>
      </c>
      <c r="J6" s="28" t="str">
        <f t="shared" si="0"/>
        <v>CapNew_CHP_loc_GasFuelCell</v>
      </c>
      <c r="K6" s="28" t="str">
        <f t="shared" si="0"/>
        <v>CapNewSmooth_CHP_loc_GasFuelCell</v>
      </c>
      <c r="L6" s="28" t="str">
        <f t="shared" si="0"/>
        <v>CapNewNet_CHP_loc_GasFuelCell</v>
      </c>
      <c r="M6" s="28" t="str">
        <f t="shared" si="0"/>
        <v>CapDecom_CHP_loc_GasFuelCell</v>
      </c>
      <c r="N6" s="28" t="str">
        <f t="shared" si="0"/>
        <v>CapDecomSmooth_CHP_loc_GasFuelCell</v>
      </c>
      <c r="O6" s="28" t="str">
        <f t="shared" si="1"/>
        <v>CHP_loc_GasFuelCell</v>
      </c>
      <c r="P6" s="28" t="str">
        <f t="shared" si="2"/>
        <v>CHP_loc_GasFuelCell</v>
      </c>
      <c r="Q6" s="28" t="str">
        <f t="shared" si="3"/>
        <v>CHP_loc_GasFuelCell</v>
      </c>
      <c r="R6" s="28" t="str">
        <f t="shared" si="3"/>
        <v>CHP_loc_GasFuelCell</v>
      </c>
      <c r="S6" s="27" t="str">
        <f t="shared" si="4"/>
        <v>Share_P_in_CHP_loc_GasFuelCell</v>
      </c>
    </row>
    <row r="7" spans="1:19" x14ac:dyDescent="0.25">
      <c r="A7" s="50" t="s">
        <v>1049</v>
      </c>
      <c r="B7" s="50" t="s">
        <v>759</v>
      </c>
      <c r="C7" s="50" t="s">
        <v>808</v>
      </c>
      <c r="D7" s="50" t="s">
        <v>360</v>
      </c>
      <c r="E7" s="50" t="s">
        <v>360</v>
      </c>
      <c r="F7" s="29" t="str">
        <f t="shared" si="5"/>
        <v>CHP (local)</v>
      </c>
      <c r="G7" s="28" t="e">
        <f>#REF!</f>
        <v>#REF!</v>
      </c>
      <c r="H7" s="29" t="str">
        <f t="shared" si="6"/>
        <v>CornflowerBlue</v>
      </c>
      <c r="I7" s="28" t="str">
        <f t="shared" si="0"/>
        <v>CapInst_CHP_loc_Geothermal</v>
      </c>
      <c r="J7" s="28" t="str">
        <f t="shared" si="0"/>
        <v>CapNew_CHP_loc_Geothermal</v>
      </c>
      <c r="K7" s="28" t="str">
        <f t="shared" si="0"/>
        <v>CapNewSmooth_CHP_loc_Geothermal</v>
      </c>
      <c r="L7" s="28" t="str">
        <f t="shared" si="0"/>
        <v>CapNewNet_CHP_loc_Geothermal</v>
      </c>
      <c r="M7" s="28" t="str">
        <f t="shared" si="0"/>
        <v>CapDecom_CHP_loc_Geothermal</v>
      </c>
      <c r="N7" s="28" t="str">
        <f t="shared" si="0"/>
        <v>CapDecomSmooth_CHP_loc_Geothermal</v>
      </c>
      <c r="O7" s="28" t="str">
        <f t="shared" si="1"/>
        <v>CHP_loc_Geothermal</v>
      </c>
      <c r="P7" s="28" t="str">
        <f t="shared" si="2"/>
        <v>CHP_loc_Geothermal</v>
      </c>
      <c r="Q7" s="28" t="str">
        <f t="shared" si="3"/>
        <v>CHP_loc_Geothermal</v>
      </c>
      <c r="R7" s="28" t="str">
        <f t="shared" si="3"/>
        <v>CHP_loc_Geothermal</v>
      </c>
      <c r="S7" s="27" t="str">
        <f t="shared" si="4"/>
        <v>Share_P_in_CHP_loc_Geothermal</v>
      </c>
    </row>
    <row r="8" spans="1:19" x14ac:dyDescent="0.25">
      <c r="A8" s="50" t="s">
        <v>1050</v>
      </c>
      <c r="B8" s="50" t="s">
        <v>765</v>
      </c>
      <c r="C8" s="50" t="s">
        <v>811</v>
      </c>
      <c r="D8" s="50" t="s">
        <v>360</v>
      </c>
      <c r="E8" s="50" t="s">
        <v>360</v>
      </c>
      <c r="F8" s="29" t="str">
        <f t="shared" si="5"/>
        <v>CHP (local)</v>
      </c>
      <c r="G8" s="28" t="e">
        <f>#REF!</f>
        <v>#REF!</v>
      </c>
      <c r="H8" s="29" t="str">
        <f t="shared" si="6"/>
        <v>CornflowerBlue</v>
      </c>
      <c r="I8" s="28" t="str">
        <f t="shared" si="0"/>
        <v>CapInst_CHP_loc_H2FuelCell</v>
      </c>
      <c r="J8" s="28" t="str">
        <f t="shared" si="0"/>
        <v>CapNew_CHP_loc_H2FuelCell</v>
      </c>
      <c r="K8" s="28" t="str">
        <f t="shared" si="0"/>
        <v>CapNewSmooth_CHP_loc_H2FuelCell</v>
      </c>
      <c r="L8" s="28" t="str">
        <f t="shared" si="0"/>
        <v>CapNewNet_CHP_loc_H2FuelCell</v>
      </c>
      <c r="M8" s="28" t="str">
        <f t="shared" si="0"/>
        <v>CapDecom_CHP_loc_H2FuelCell</v>
      </c>
      <c r="N8" s="28" t="str">
        <f t="shared" si="0"/>
        <v>CapDecomSmooth_CHP_loc_H2FuelCell</v>
      </c>
      <c r="O8" s="28" t="str">
        <f t="shared" si="1"/>
        <v>CHP_loc_H2FuelCell</v>
      </c>
      <c r="P8" s="28" t="str">
        <f t="shared" si="2"/>
        <v>CHP_loc_H2FuelCell</v>
      </c>
      <c r="Q8" s="28" t="str">
        <f t="shared" si="3"/>
        <v>CHP_loc_H2FuelCell</v>
      </c>
      <c r="R8" s="28" t="str">
        <f t="shared" si="3"/>
        <v>CHP_loc_H2FuelCell</v>
      </c>
      <c r="S8" s="27" t="str">
        <f t="shared" si="4"/>
        <v>Share_P_in_CHP_loc_H2FuelCell</v>
      </c>
    </row>
    <row r="9" spans="1:19" x14ac:dyDescent="0.25">
      <c r="A9" s="50" t="s">
        <v>1051</v>
      </c>
      <c r="B9" s="50" t="s">
        <v>760</v>
      </c>
      <c r="C9" s="50" t="s">
        <v>809</v>
      </c>
      <c r="D9" s="50" t="s">
        <v>360</v>
      </c>
      <c r="E9" s="50" t="s">
        <v>360</v>
      </c>
      <c r="F9" s="29" t="str">
        <f t="shared" si="5"/>
        <v>CHP (local)</v>
      </c>
      <c r="G9" s="28" t="e">
        <f>#REF!</f>
        <v>#REF!</v>
      </c>
      <c r="H9" s="29" t="str">
        <f t="shared" si="6"/>
        <v>CornflowerBlue</v>
      </c>
      <c r="I9" s="28" t="str">
        <f t="shared" si="0"/>
        <v>CapInst_CHP_loc_LandfillGas</v>
      </c>
      <c r="J9" s="28" t="str">
        <f t="shared" si="0"/>
        <v>CapNew_CHP_loc_LandfillGas</v>
      </c>
      <c r="K9" s="28" t="str">
        <f t="shared" si="0"/>
        <v>CapNewSmooth_CHP_loc_LandfillGas</v>
      </c>
      <c r="L9" s="28" t="str">
        <f t="shared" si="0"/>
        <v>CapNewNet_CHP_loc_LandfillGas</v>
      </c>
      <c r="M9" s="28" t="str">
        <f t="shared" si="0"/>
        <v>CapDecom_CHP_loc_LandfillGas</v>
      </c>
      <c r="N9" s="28" t="str">
        <f t="shared" si="0"/>
        <v>CapDecomSmooth_CHP_loc_LandfillGas</v>
      </c>
      <c r="O9" s="28" t="str">
        <f t="shared" si="1"/>
        <v>CHP_loc_LandfillGas</v>
      </c>
      <c r="P9" s="28" t="str">
        <f t="shared" si="2"/>
        <v>CHP_loc_LandfillGas</v>
      </c>
      <c r="Q9" s="28" t="str">
        <f t="shared" si="3"/>
        <v>CHP_loc_LandfillGas</v>
      </c>
      <c r="R9" s="28" t="str">
        <f t="shared" si="3"/>
        <v>CHP_loc_LandfillGas</v>
      </c>
      <c r="S9" s="27" t="str">
        <f t="shared" si="4"/>
        <v>Share_P_in_CHP_loc_LandfillGas</v>
      </c>
    </row>
    <row r="10" spans="1:19" x14ac:dyDescent="0.25">
      <c r="A10" s="51" t="s">
        <v>1052</v>
      </c>
      <c r="B10" s="51" t="s">
        <v>767</v>
      </c>
      <c r="C10" s="51" t="s">
        <v>813</v>
      </c>
      <c r="D10" s="51" t="s">
        <v>360</v>
      </c>
      <c r="E10" s="51" t="s">
        <v>360</v>
      </c>
      <c r="F10" s="37" t="str">
        <f t="shared" si="5"/>
        <v>CHP (local)</v>
      </c>
      <c r="G10" s="30" t="e">
        <f>#REF!</f>
        <v>#REF!</v>
      </c>
      <c r="H10" s="37" t="str">
        <f t="shared" si="6"/>
        <v>CornflowerBlue</v>
      </c>
      <c r="I10" s="30" t="str">
        <f t="shared" si="0"/>
        <v>CapInst_CHP_loc_Oil</v>
      </c>
      <c r="J10" s="30" t="str">
        <f t="shared" si="0"/>
        <v>CapNew_CHP_loc_Oil</v>
      </c>
      <c r="K10" s="30" t="str">
        <f t="shared" si="0"/>
        <v>CapNewSmooth_CHP_loc_Oil</v>
      </c>
      <c r="L10" s="30" t="str">
        <f t="shared" si="0"/>
        <v>CapNewNet_CHP_loc_Oil</v>
      </c>
      <c r="M10" s="30" t="str">
        <f t="shared" si="0"/>
        <v>CapDecom_CHP_loc_Oil</v>
      </c>
      <c r="N10" s="30" t="str">
        <f t="shared" si="0"/>
        <v>CapDecomSmooth_CHP_loc_Oil</v>
      </c>
      <c r="O10" s="30" t="str">
        <f t="shared" si="1"/>
        <v>CHP_loc_Oil</v>
      </c>
      <c r="P10" s="30" t="str">
        <f t="shared" si="2"/>
        <v>CHP_loc_Oil</v>
      </c>
      <c r="Q10" s="30" t="str">
        <f t="shared" si="3"/>
        <v>CHP_loc_Oil</v>
      </c>
      <c r="R10" s="30" t="str">
        <f t="shared" si="3"/>
        <v>CHP_loc_Oil</v>
      </c>
      <c r="S10" s="32" t="str">
        <f t="shared" si="4"/>
        <v>Share_P_in_CHP_loc_Oil</v>
      </c>
    </row>
    <row r="11" spans="1:19" x14ac:dyDescent="0.25">
      <c r="A11" s="50" t="s">
        <v>1053</v>
      </c>
      <c r="B11" s="50" t="s">
        <v>740</v>
      </c>
      <c r="C11" s="50" t="s">
        <v>798</v>
      </c>
      <c r="D11" s="50" t="s">
        <v>360</v>
      </c>
      <c r="E11" s="50" t="s">
        <v>360</v>
      </c>
      <c r="F11" s="53" t="s">
        <v>1054</v>
      </c>
      <c r="G11" s="28" t="e">
        <f>#REF!</f>
        <v>#REF!</v>
      </c>
      <c r="H11" s="53" t="s">
        <v>432</v>
      </c>
      <c r="I11" s="28" t="str">
        <f t="shared" si="0"/>
        <v>CapInst_CHP_reg_Biomass</v>
      </c>
      <c r="J11" s="28" t="str">
        <f t="shared" si="0"/>
        <v>CapNew_CHP_reg_Biomass</v>
      </c>
      <c r="K11" s="28" t="str">
        <f t="shared" si="0"/>
        <v>CapNewSmooth_CHP_reg_Biomass</v>
      </c>
      <c r="L11" s="28" t="str">
        <f t="shared" si="0"/>
        <v>CapNewNet_CHP_reg_Biomass</v>
      </c>
      <c r="M11" s="28" t="str">
        <f t="shared" si="0"/>
        <v>CapDecom_CHP_reg_Biomass</v>
      </c>
      <c r="N11" s="28" t="str">
        <f t="shared" si="0"/>
        <v>CapDecomSmooth_CHP_reg_Biomass</v>
      </c>
      <c r="O11" s="28" t="str">
        <f t="shared" si="1"/>
        <v>CHP_reg_Biomass</v>
      </c>
      <c r="P11" s="28" t="str">
        <f t="shared" si="2"/>
        <v>CHP_reg_Biomass</v>
      </c>
      <c r="Q11" s="28" t="str">
        <f t="shared" si="3"/>
        <v>CHP_reg_Biomass</v>
      </c>
      <c r="R11" s="28" t="str">
        <f t="shared" si="3"/>
        <v>CHP_reg_Biomass</v>
      </c>
      <c r="S11" s="27" t="str">
        <f t="shared" si="4"/>
        <v>Share_P_in_CHP_reg_Biomass</v>
      </c>
    </row>
    <row r="12" spans="1:19" x14ac:dyDescent="0.25">
      <c r="A12" s="50" t="s">
        <v>1055</v>
      </c>
      <c r="B12" s="50" t="s">
        <v>745</v>
      </c>
      <c r="C12" s="50" t="s">
        <v>803</v>
      </c>
      <c r="D12" s="50" t="s">
        <v>360</v>
      </c>
      <c r="E12" s="50" t="s">
        <v>360</v>
      </c>
      <c r="F12" s="29" t="str">
        <f t="shared" ref="F12:F19" si="7">F11</f>
        <v>CHP (regional)</v>
      </c>
      <c r="G12" s="28" t="e">
        <f>#REF!</f>
        <v>#REF!</v>
      </c>
      <c r="H12" s="29" t="str">
        <f t="shared" ref="H12:H19" si="8">H11</f>
        <v>RoyalBlue</v>
      </c>
      <c r="I12" s="28" t="str">
        <f t="shared" si="0"/>
        <v>CapInst_CHP_reg_Gas_CCS</v>
      </c>
      <c r="J12" s="28" t="str">
        <f t="shared" si="0"/>
        <v>CapNew_CHP_reg_Gas_CCS</v>
      </c>
      <c r="K12" s="28" t="str">
        <f t="shared" si="0"/>
        <v>CapNewSmooth_CHP_reg_Gas_CCS</v>
      </c>
      <c r="L12" s="28" t="str">
        <f t="shared" si="0"/>
        <v>CapNewNet_CHP_reg_Gas_CCS</v>
      </c>
      <c r="M12" s="28" t="str">
        <f t="shared" si="0"/>
        <v>CapDecom_CHP_reg_Gas_CCS</v>
      </c>
      <c r="N12" s="28" t="str">
        <f t="shared" si="0"/>
        <v>CapDecomSmooth_CHP_reg_Gas_CCS</v>
      </c>
      <c r="O12" s="28" t="str">
        <f t="shared" si="1"/>
        <v>CHP_reg_Gas_CCS</v>
      </c>
      <c r="P12" s="28" t="str">
        <f t="shared" si="2"/>
        <v>CHP_reg_Gas_CCS</v>
      </c>
      <c r="Q12" s="28" t="str">
        <f t="shared" si="3"/>
        <v>CHP_reg_Gas_CCS</v>
      </c>
      <c r="R12" s="28" t="str">
        <f t="shared" si="3"/>
        <v>CHP_reg_Gas_CCS</v>
      </c>
      <c r="S12" s="27" t="str">
        <f t="shared" si="4"/>
        <v>Share_P_in_CHP_reg_Gas_CCS</v>
      </c>
    </row>
    <row r="13" spans="1:19" x14ac:dyDescent="0.25">
      <c r="A13" s="50" t="s">
        <v>1056</v>
      </c>
      <c r="B13" s="50" t="s">
        <v>749</v>
      </c>
      <c r="C13" s="50" t="s">
        <v>804</v>
      </c>
      <c r="D13" s="50" t="s">
        <v>360</v>
      </c>
      <c r="E13" s="50" t="s">
        <v>360</v>
      </c>
      <c r="F13" s="29" t="str">
        <f t="shared" si="7"/>
        <v>CHP (regional)</v>
      </c>
      <c r="G13" s="28" t="e">
        <f>#REF!</f>
        <v>#REF!</v>
      </c>
      <c r="H13" s="29" t="str">
        <f t="shared" si="8"/>
        <v>RoyalBlue</v>
      </c>
      <c r="I13" s="28" t="str">
        <f t="shared" si="0"/>
        <v>CapInst_CHP_reg_Gas_noCCS</v>
      </c>
      <c r="J13" s="28" t="str">
        <f t="shared" si="0"/>
        <v>CapNew_CHP_reg_Gas_noCCS</v>
      </c>
      <c r="K13" s="28" t="str">
        <f t="shared" si="0"/>
        <v>CapNewSmooth_CHP_reg_Gas_noCCS</v>
      </c>
      <c r="L13" s="28" t="str">
        <f t="shared" si="0"/>
        <v>CapNewNet_CHP_reg_Gas_noCCS</v>
      </c>
      <c r="M13" s="28" t="str">
        <f t="shared" si="0"/>
        <v>CapDecom_CHP_reg_Gas_noCCS</v>
      </c>
      <c r="N13" s="28" t="str">
        <f t="shared" si="0"/>
        <v>CapDecomSmooth_CHP_reg_Gas_noCCS</v>
      </c>
      <c r="O13" s="28" t="str">
        <f t="shared" si="1"/>
        <v>CHP_reg_Gas_noCCS</v>
      </c>
      <c r="P13" s="28" t="str">
        <f t="shared" si="2"/>
        <v>CHP_reg_Gas_noCCS</v>
      </c>
      <c r="Q13" s="28" t="str">
        <f t="shared" si="3"/>
        <v>CHP_reg_Gas_noCCS</v>
      </c>
      <c r="R13" s="28" t="str">
        <f t="shared" si="3"/>
        <v>CHP_reg_Gas_noCCS</v>
      </c>
      <c r="S13" s="27" t="str">
        <f t="shared" si="4"/>
        <v>Share_P_in_CHP_reg_Gas_noCCS</v>
      </c>
    </row>
    <row r="14" spans="1:19" x14ac:dyDescent="0.25">
      <c r="A14" s="50" t="s">
        <v>1057</v>
      </c>
      <c r="B14" s="50" t="s">
        <v>741</v>
      </c>
      <c r="C14" s="50" t="s">
        <v>799</v>
      </c>
      <c r="D14" s="50" t="s">
        <v>360</v>
      </c>
      <c r="E14" s="50" t="s">
        <v>360</v>
      </c>
      <c r="F14" s="29" t="str">
        <f t="shared" si="7"/>
        <v>CHP (regional)</v>
      </c>
      <c r="G14" s="28" t="e">
        <f>#REF!</f>
        <v>#REF!</v>
      </c>
      <c r="H14" s="29" t="str">
        <f t="shared" si="8"/>
        <v>RoyalBlue</v>
      </c>
      <c r="I14" s="28" t="str">
        <f t="shared" si="0"/>
        <v>CapInst_CHP_reg_HardCoal_CCS</v>
      </c>
      <c r="J14" s="28" t="str">
        <f t="shared" si="0"/>
        <v>CapNew_CHP_reg_HardCoal_CCS</v>
      </c>
      <c r="K14" s="28" t="str">
        <f t="shared" si="0"/>
        <v>CapNewSmooth_CHP_reg_HardCoal_CCS</v>
      </c>
      <c r="L14" s="28" t="str">
        <f t="shared" si="0"/>
        <v>CapNewNet_CHP_reg_HardCoal_CCS</v>
      </c>
      <c r="M14" s="28" t="str">
        <f t="shared" si="0"/>
        <v>CapDecom_CHP_reg_HardCoal_CCS</v>
      </c>
      <c r="N14" s="28" t="str">
        <f t="shared" si="0"/>
        <v>CapDecomSmooth_CHP_reg_HardCoal_CCS</v>
      </c>
      <c r="O14" s="28" t="str">
        <f t="shared" si="1"/>
        <v>CHP_reg_HardCoal_CCS</v>
      </c>
      <c r="P14" s="28" t="str">
        <f t="shared" si="2"/>
        <v>CHP_reg_HardCoal_CCS</v>
      </c>
      <c r="Q14" s="28" t="str">
        <f t="shared" si="3"/>
        <v>CHP_reg_HardCoal_CCS</v>
      </c>
      <c r="R14" s="28" t="str">
        <f t="shared" si="3"/>
        <v>CHP_reg_HardCoal_CCS</v>
      </c>
      <c r="S14" s="27" t="str">
        <f t="shared" si="4"/>
        <v>Share_P_in_CHP_reg_HardCoal_CCS</v>
      </c>
    </row>
    <row r="15" spans="1:19" x14ac:dyDescent="0.25">
      <c r="A15" s="50" t="s">
        <v>1058</v>
      </c>
      <c r="B15" s="50" t="s">
        <v>742</v>
      </c>
      <c r="C15" s="50" t="s">
        <v>800</v>
      </c>
      <c r="D15" s="50" t="s">
        <v>360</v>
      </c>
      <c r="E15" s="50" t="s">
        <v>360</v>
      </c>
      <c r="F15" s="29" t="str">
        <f t="shared" si="7"/>
        <v>CHP (regional)</v>
      </c>
      <c r="G15" s="28" t="e">
        <f>#REF!</f>
        <v>#REF!</v>
      </c>
      <c r="H15" s="29" t="str">
        <f t="shared" si="8"/>
        <v>RoyalBlue</v>
      </c>
      <c r="I15" s="28" t="str">
        <f t="shared" si="0"/>
        <v>CapInst_CHP_reg_HardCoal_noCCS</v>
      </c>
      <c r="J15" s="28" t="str">
        <f t="shared" si="0"/>
        <v>CapNew_CHP_reg_HardCoal_noCCS</v>
      </c>
      <c r="K15" s="28" t="str">
        <f t="shared" si="0"/>
        <v>CapNewSmooth_CHP_reg_HardCoal_noCCS</v>
      </c>
      <c r="L15" s="28" t="str">
        <f t="shared" si="0"/>
        <v>CapNewNet_CHP_reg_HardCoal_noCCS</v>
      </c>
      <c r="M15" s="28" t="str">
        <f t="shared" si="0"/>
        <v>CapDecom_CHP_reg_HardCoal_noCCS</v>
      </c>
      <c r="N15" s="28" t="str">
        <f t="shared" si="0"/>
        <v>CapDecomSmooth_CHP_reg_HardCoal_noCCS</v>
      </c>
      <c r="O15" s="28" t="str">
        <f t="shared" si="1"/>
        <v>CHP_reg_HardCoal_noCCS</v>
      </c>
      <c r="P15" s="28" t="str">
        <f t="shared" si="2"/>
        <v>CHP_reg_HardCoal_noCCS</v>
      </c>
      <c r="Q15" s="28" t="str">
        <f t="shared" si="3"/>
        <v>CHP_reg_HardCoal_noCCS</v>
      </c>
      <c r="R15" s="28" t="str">
        <f t="shared" si="3"/>
        <v>CHP_reg_HardCoal_noCCS</v>
      </c>
      <c r="S15" s="27" t="str">
        <f t="shared" si="4"/>
        <v>Share_P_in_CHP_reg_HardCoal_noCCS</v>
      </c>
    </row>
    <row r="16" spans="1:19" x14ac:dyDescent="0.25">
      <c r="A16" s="50" t="s">
        <v>1059</v>
      </c>
      <c r="B16" s="50" t="s">
        <v>743</v>
      </c>
      <c r="C16" s="50" t="s">
        <v>801</v>
      </c>
      <c r="D16" s="50" t="s">
        <v>360</v>
      </c>
      <c r="E16" s="50" t="s">
        <v>360</v>
      </c>
      <c r="F16" s="29" t="str">
        <f t="shared" si="7"/>
        <v>CHP (regional)</v>
      </c>
      <c r="G16" s="28" t="e">
        <f>#REF!</f>
        <v>#REF!</v>
      </c>
      <c r="H16" s="29" t="str">
        <f t="shared" si="8"/>
        <v>RoyalBlue</v>
      </c>
      <c r="I16" s="28" t="str">
        <f t="shared" si="0"/>
        <v>CapInst_CHP_reg_Lignite_CCS</v>
      </c>
      <c r="J16" s="28" t="str">
        <f t="shared" si="0"/>
        <v>CapNew_CHP_reg_Lignite_CCS</v>
      </c>
      <c r="K16" s="28" t="str">
        <f t="shared" si="0"/>
        <v>CapNewSmooth_CHP_reg_Lignite_CCS</v>
      </c>
      <c r="L16" s="28" t="str">
        <f t="shared" si="0"/>
        <v>CapNewNet_CHP_reg_Lignite_CCS</v>
      </c>
      <c r="M16" s="28" t="str">
        <f t="shared" si="0"/>
        <v>CapDecom_CHP_reg_Lignite_CCS</v>
      </c>
      <c r="N16" s="28" t="str">
        <f t="shared" si="0"/>
        <v>CapDecomSmooth_CHP_reg_Lignite_CCS</v>
      </c>
      <c r="O16" s="28" t="str">
        <f t="shared" si="1"/>
        <v>CHP_reg_Lignite_CCS</v>
      </c>
      <c r="P16" s="28" t="str">
        <f t="shared" si="2"/>
        <v>CHP_reg_Lignite_CCS</v>
      </c>
      <c r="Q16" s="28" t="str">
        <f t="shared" si="3"/>
        <v>CHP_reg_Lignite_CCS</v>
      </c>
      <c r="R16" s="28" t="str">
        <f t="shared" si="3"/>
        <v>CHP_reg_Lignite_CCS</v>
      </c>
      <c r="S16" s="27" t="str">
        <f t="shared" si="4"/>
        <v>Share_P_in_CHP_reg_Lignite_CCS</v>
      </c>
    </row>
    <row r="17" spans="1:19" x14ac:dyDescent="0.25">
      <c r="A17" s="50" t="s">
        <v>1060</v>
      </c>
      <c r="B17" s="50" t="s">
        <v>744</v>
      </c>
      <c r="C17" s="50" t="s">
        <v>802</v>
      </c>
      <c r="D17" s="50" t="s">
        <v>360</v>
      </c>
      <c r="E17" s="50" t="s">
        <v>360</v>
      </c>
      <c r="F17" s="29" t="str">
        <f t="shared" si="7"/>
        <v>CHP (regional)</v>
      </c>
      <c r="G17" s="28" t="e">
        <f>#REF!</f>
        <v>#REF!</v>
      </c>
      <c r="H17" s="29" t="str">
        <f t="shared" si="8"/>
        <v>RoyalBlue</v>
      </c>
      <c r="I17" s="28" t="str">
        <f t="shared" si="0"/>
        <v>CapInst_CHP_reg_Lignite_noCCS</v>
      </c>
      <c r="J17" s="28" t="str">
        <f t="shared" si="0"/>
        <v>CapNew_CHP_reg_Lignite_noCCS</v>
      </c>
      <c r="K17" s="28" t="str">
        <f t="shared" si="0"/>
        <v>CapNewSmooth_CHP_reg_Lignite_noCCS</v>
      </c>
      <c r="L17" s="28" t="str">
        <f t="shared" si="0"/>
        <v>CapNewNet_CHP_reg_Lignite_noCCS</v>
      </c>
      <c r="M17" s="28" t="str">
        <f t="shared" si="0"/>
        <v>CapDecom_CHP_reg_Lignite_noCCS</v>
      </c>
      <c r="N17" s="28" t="str">
        <f t="shared" si="0"/>
        <v>CapDecomSmooth_CHP_reg_Lignite_noCCS</v>
      </c>
      <c r="O17" s="28" t="str">
        <f t="shared" si="1"/>
        <v>CHP_reg_Lignite_noCCS</v>
      </c>
      <c r="P17" s="28" t="str">
        <f t="shared" si="2"/>
        <v>CHP_reg_Lignite_noCCS</v>
      </c>
      <c r="Q17" s="28" t="str">
        <f t="shared" si="3"/>
        <v>CHP_reg_Lignite_noCCS</v>
      </c>
      <c r="R17" s="28" t="str">
        <f t="shared" si="3"/>
        <v>CHP_reg_Lignite_noCCS</v>
      </c>
      <c r="S17" s="27" t="str">
        <f t="shared" si="4"/>
        <v>Share_P_in_CHP_reg_Lignite_noCCS</v>
      </c>
    </row>
    <row r="18" spans="1:19" x14ac:dyDescent="0.25">
      <c r="A18" s="50" t="s">
        <v>1061</v>
      </c>
      <c r="B18" s="50" t="s">
        <v>738</v>
      </c>
      <c r="C18" s="50" t="s">
        <v>796</v>
      </c>
      <c r="D18" s="50" t="s">
        <v>360</v>
      </c>
      <c r="E18" s="50" t="s">
        <v>360</v>
      </c>
      <c r="F18" s="29" t="str">
        <f t="shared" si="7"/>
        <v>CHP (regional)</v>
      </c>
      <c r="G18" s="28" t="e">
        <f>#REF!</f>
        <v>#REF!</v>
      </c>
      <c r="H18" s="29" t="str">
        <f t="shared" si="8"/>
        <v>RoyalBlue</v>
      </c>
      <c r="I18" s="28" t="str">
        <f t="shared" ref="I18:N33" si="9">I$1&amp;"_"&amp;$A18</f>
        <v>CapInst_CHP_reg_Oil</v>
      </c>
      <c r="J18" s="28" t="str">
        <f t="shared" si="9"/>
        <v>CapNew_CHP_reg_Oil</v>
      </c>
      <c r="K18" s="28" t="str">
        <f t="shared" si="9"/>
        <v>CapNewSmooth_CHP_reg_Oil</v>
      </c>
      <c r="L18" s="28" t="str">
        <f t="shared" si="9"/>
        <v>CapNewNet_CHP_reg_Oil</v>
      </c>
      <c r="M18" s="28" t="str">
        <f t="shared" si="9"/>
        <v>CapDecom_CHP_reg_Oil</v>
      </c>
      <c r="N18" s="28" t="str">
        <f t="shared" si="9"/>
        <v>CapDecomSmooth_CHP_reg_Oil</v>
      </c>
      <c r="O18" s="28" t="str">
        <f t="shared" si="1"/>
        <v>CHP_reg_Oil</v>
      </c>
      <c r="P18" s="28" t="str">
        <f t="shared" si="2"/>
        <v>CHP_reg_Oil</v>
      </c>
      <c r="Q18" s="28" t="str">
        <f t="shared" si="3"/>
        <v>CHP_reg_Oil</v>
      </c>
      <c r="R18" s="28" t="str">
        <f t="shared" si="3"/>
        <v>CHP_reg_Oil</v>
      </c>
      <c r="S18" s="27" t="str">
        <f t="shared" si="4"/>
        <v>Share_P_in_CHP_reg_Oil</v>
      </c>
    </row>
    <row r="19" spans="1:19" x14ac:dyDescent="0.25">
      <c r="A19" s="51" t="s">
        <v>1062</v>
      </c>
      <c r="B19" s="51" t="s">
        <v>739</v>
      </c>
      <c r="C19" s="51" t="s">
        <v>797</v>
      </c>
      <c r="D19" s="51" t="s">
        <v>360</v>
      </c>
      <c r="E19" s="51" t="s">
        <v>360</v>
      </c>
      <c r="F19" s="37" t="str">
        <f t="shared" si="7"/>
        <v>CHP (regional)</v>
      </c>
      <c r="G19" s="30" t="e">
        <f>#REF!</f>
        <v>#REF!</v>
      </c>
      <c r="H19" s="37" t="str">
        <f t="shared" si="8"/>
        <v>RoyalBlue</v>
      </c>
      <c r="I19" s="30" t="str">
        <f t="shared" si="9"/>
        <v>CapInst_CHP_reg_Waste</v>
      </c>
      <c r="J19" s="30" t="str">
        <f t="shared" si="9"/>
        <v>CapNew_CHP_reg_Waste</v>
      </c>
      <c r="K19" s="30" t="str">
        <f t="shared" si="9"/>
        <v>CapNewSmooth_CHP_reg_Waste</v>
      </c>
      <c r="L19" s="30" t="str">
        <f t="shared" si="9"/>
        <v>CapNewNet_CHP_reg_Waste</v>
      </c>
      <c r="M19" s="30" t="str">
        <f t="shared" si="9"/>
        <v>CapDecom_CHP_reg_Waste</v>
      </c>
      <c r="N19" s="30" t="str">
        <f t="shared" si="9"/>
        <v>CapDecomSmooth_CHP_reg_Waste</v>
      </c>
      <c r="O19" s="30" t="str">
        <f t="shared" si="1"/>
        <v>CHP_reg_Waste</v>
      </c>
      <c r="P19" s="30" t="str">
        <f t="shared" si="2"/>
        <v>CHP_reg_Waste</v>
      </c>
      <c r="Q19" s="30" t="str">
        <f t="shared" si="3"/>
        <v>CHP_reg_Waste</v>
      </c>
      <c r="R19" s="30" t="str">
        <f t="shared" si="3"/>
        <v>CHP_reg_Waste</v>
      </c>
      <c r="S19" s="32" t="str">
        <f t="shared" si="4"/>
        <v>Share_P_in_CHP_reg_Waste</v>
      </c>
    </row>
    <row r="20" spans="1:19" x14ac:dyDescent="0.25">
      <c r="A20" s="50" t="s">
        <v>1063</v>
      </c>
      <c r="B20" s="50" t="s">
        <v>715</v>
      </c>
      <c r="C20" s="50" t="s">
        <v>360</v>
      </c>
      <c r="D20" s="50" t="s">
        <v>360</v>
      </c>
      <c r="E20" s="50" t="s">
        <v>360</v>
      </c>
      <c r="F20" s="53" t="s">
        <v>399</v>
      </c>
      <c r="G20" s="28" t="e">
        <f>#REF!</f>
        <v>#REF!</v>
      </c>
      <c r="H20" s="53" t="s">
        <v>400</v>
      </c>
      <c r="I20" s="28" t="str">
        <f t="shared" si="9"/>
        <v>CapInst_PP_Biogas</v>
      </c>
      <c r="J20" s="28" t="str">
        <f t="shared" si="9"/>
        <v>CapNew_PP_Biogas</v>
      </c>
      <c r="K20" s="28" t="str">
        <f t="shared" si="9"/>
        <v>CapNewSmooth_PP_Biogas</v>
      </c>
      <c r="L20" s="28" t="str">
        <f t="shared" si="9"/>
        <v>CapNewNet_PP_Biogas</v>
      </c>
      <c r="M20" s="28" t="str">
        <f t="shared" si="9"/>
        <v>CapDecom_PP_Biogas</v>
      </c>
      <c r="N20" s="28" t="str">
        <f t="shared" si="9"/>
        <v>CapDecomSmooth_PP_Biogas</v>
      </c>
      <c r="O20" s="28" t="str">
        <f t="shared" si="1"/>
        <v>PP_Biogas</v>
      </c>
      <c r="P20" s="28" t="str">
        <f t="shared" si="2"/>
        <v>PP_Biogas</v>
      </c>
      <c r="Q20" s="28" t="str">
        <f t="shared" si="3"/>
        <v>PP_Biogas</v>
      </c>
      <c r="R20" s="28" t="str">
        <f t="shared" si="3"/>
        <v>PP_Biogas</v>
      </c>
      <c r="S20" s="33" t="s">
        <v>360</v>
      </c>
    </row>
    <row r="21" spans="1:19" x14ac:dyDescent="0.25">
      <c r="A21" s="50" t="s">
        <v>1064</v>
      </c>
      <c r="B21" s="50" t="s">
        <v>716</v>
      </c>
      <c r="C21" s="50" t="s">
        <v>360</v>
      </c>
      <c r="D21" s="50" t="s">
        <v>360</v>
      </c>
      <c r="E21" s="50" t="s">
        <v>360</v>
      </c>
      <c r="F21" s="29" t="str">
        <f t="shared" ref="F21:F42" si="10">F20</f>
        <v>Power Plants</v>
      </c>
      <c r="G21" s="28" t="e">
        <f>#REF!</f>
        <v>#REF!</v>
      </c>
      <c r="H21" s="29" t="str">
        <f t="shared" ref="H21:H42" si="11">H20</f>
        <v>Blue</v>
      </c>
      <c r="I21" s="28" t="str">
        <f t="shared" si="9"/>
        <v>CapInst_PP_Bioliquids</v>
      </c>
      <c r="J21" s="28" t="str">
        <f t="shared" si="9"/>
        <v>CapNew_PP_Bioliquids</v>
      </c>
      <c r="K21" s="28" t="str">
        <f t="shared" si="9"/>
        <v>CapNewSmooth_PP_Bioliquids</v>
      </c>
      <c r="L21" s="28" t="str">
        <f t="shared" si="9"/>
        <v>CapNewNet_PP_Bioliquids</v>
      </c>
      <c r="M21" s="28" t="str">
        <f t="shared" si="9"/>
        <v>CapDecom_PP_Bioliquids</v>
      </c>
      <c r="N21" s="28" t="str">
        <f t="shared" si="9"/>
        <v>CapDecomSmooth_PP_Bioliquids</v>
      </c>
      <c r="O21" s="28" t="str">
        <f t="shared" si="1"/>
        <v>PP_Bioliquids</v>
      </c>
      <c r="P21" s="28" t="str">
        <f t="shared" si="2"/>
        <v>PP_Bioliquids</v>
      </c>
      <c r="Q21" s="28" t="str">
        <f t="shared" si="3"/>
        <v>PP_Bioliquids</v>
      </c>
      <c r="R21" s="28" t="str">
        <f t="shared" si="3"/>
        <v>PP_Bioliquids</v>
      </c>
      <c r="S21" s="33" t="s">
        <v>360</v>
      </c>
    </row>
    <row r="22" spans="1:19" x14ac:dyDescent="0.25">
      <c r="A22" s="50" t="s">
        <v>406</v>
      </c>
      <c r="B22" s="50" t="s">
        <v>377</v>
      </c>
      <c r="C22" s="50" t="s">
        <v>360</v>
      </c>
      <c r="D22" s="50" t="s">
        <v>360</v>
      </c>
      <c r="E22" s="50" t="s">
        <v>360</v>
      </c>
      <c r="F22" s="29" t="str">
        <f t="shared" si="10"/>
        <v>Power Plants</v>
      </c>
      <c r="G22" s="28" t="e">
        <f>#REF!</f>
        <v>#REF!</v>
      </c>
      <c r="H22" s="29" t="str">
        <f t="shared" si="11"/>
        <v>Blue</v>
      </c>
      <c r="I22" s="28" t="str">
        <f t="shared" si="9"/>
        <v>CapInst_PP_Biomass</v>
      </c>
      <c r="J22" s="28" t="str">
        <f t="shared" si="9"/>
        <v>CapNew_PP_Biomass</v>
      </c>
      <c r="K22" s="28" t="str">
        <f t="shared" si="9"/>
        <v>CapNewSmooth_PP_Biomass</v>
      </c>
      <c r="L22" s="28" t="str">
        <f t="shared" si="9"/>
        <v>CapNewNet_PP_Biomass</v>
      </c>
      <c r="M22" s="28" t="str">
        <f t="shared" si="9"/>
        <v>CapDecom_PP_Biomass</v>
      </c>
      <c r="N22" s="28" t="str">
        <f t="shared" si="9"/>
        <v>CapDecomSmooth_PP_Biomass</v>
      </c>
      <c r="O22" s="28" t="str">
        <f t="shared" si="1"/>
        <v>PP_Biomass</v>
      </c>
      <c r="P22" s="28" t="str">
        <f t="shared" si="2"/>
        <v>PP_Biomass</v>
      </c>
      <c r="Q22" s="28" t="str">
        <f t="shared" si="3"/>
        <v>PP_Biomass</v>
      </c>
      <c r="R22" s="28" t="str">
        <f t="shared" si="3"/>
        <v>PP_Biomass</v>
      </c>
      <c r="S22" s="33" t="s">
        <v>360</v>
      </c>
    </row>
    <row r="23" spans="1:19" x14ac:dyDescent="0.25">
      <c r="A23" s="50" t="s">
        <v>1065</v>
      </c>
      <c r="B23" s="50" t="s">
        <v>717</v>
      </c>
      <c r="C23" s="50" t="s">
        <v>360</v>
      </c>
      <c r="D23" s="50" t="s">
        <v>360</v>
      </c>
      <c r="E23" s="50" t="s">
        <v>360</v>
      </c>
      <c r="F23" s="29" t="str">
        <f t="shared" si="10"/>
        <v>Power Plants</v>
      </c>
      <c r="G23" s="28" t="e">
        <f>#REF!</f>
        <v>#REF!</v>
      </c>
      <c r="H23" s="29" t="str">
        <f t="shared" si="11"/>
        <v>Blue</v>
      </c>
      <c r="I23" s="28" t="str">
        <f t="shared" si="9"/>
        <v>CapInst_PP_GasCC_CCS</v>
      </c>
      <c r="J23" s="28" t="str">
        <f t="shared" si="9"/>
        <v>CapNew_PP_GasCC_CCS</v>
      </c>
      <c r="K23" s="28" t="str">
        <f t="shared" si="9"/>
        <v>CapNewSmooth_PP_GasCC_CCS</v>
      </c>
      <c r="L23" s="28" t="str">
        <f t="shared" si="9"/>
        <v>CapNewNet_PP_GasCC_CCS</v>
      </c>
      <c r="M23" s="28" t="str">
        <f t="shared" si="9"/>
        <v>CapDecom_PP_GasCC_CCS</v>
      </c>
      <c r="N23" s="28" t="str">
        <f t="shared" si="9"/>
        <v>CapDecomSmooth_PP_GasCC_CCS</v>
      </c>
      <c r="O23" s="28" t="str">
        <f t="shared" si="1"/>
        <v>PP_GasCC_CCS</v>
      </c>
      <c r="P23" s="28" t="str">
        <f t="shared" si="2"/>
        <v>PP_GasCC_CCS</v>
      </c>
      <c r="Q23" s="28" t="str">
        <f t="shared" si="3"/>
        <v>PP_GasCC_CCS</v>
      </c>
      <c r="R23" s="28" t="str">
        <f t="shared" si="3"/>
        <v>PP_GasCC_CCS</v>
      </c>
      <c r="S23" s="33" t="s">
        <v>360</v>
      </c>
    </row>
    <row r="24" spans="1:19" x14ac:dyDescent="0.25">
      <c r="A24" s="50" t="s">
        <v>1066</v>
      </c>
      <c r="B24" s="50" t="s">
        <v>721</v>
      </c>
      <c r="C24" s="50" t="s">
        <v>360</v>
      </c>
      <c r="D24" s="50" t="s">
        <v>360</v>
      </c>
      <c r="E24" s="50" t="s">
        <v>360</v>
      </c>
      <c r="F24" s="29" t="str">
        <f t="shared" si="10"/>
        <v>Power Plants</v>
      </c>
      <c r="G24" s="28" t="e">
        <f>#REF!</f>
        <v>#REF!</v>
      </c>
      <c r="H24" s="29" t="str">
        <f t="shared" si="11"/>
        <v>Blue</v>
      </c>
      <c r="I24" s="28" t="str">
        <f t="shared" si="9"/>
        <v>CapInst_PP_GasCC_noCCS</v>
      </c>
      <c r="J24" s="28" t="str">
        <f t="shared" si="9"/>
        <v>CapNew_PP_GasCC_noCCS</v>
      </c>
      <c r="K24" s="28" t="str">
        <f t="shared" si="9"/>
        <v>CapNewSmooth_PP_GasCC_noCCS</v>
      </c>
      <c r="L24" s="28" t="str">
        <f t="shared" si="9"/>
        <v>CapNewNet_PP_GasCC_noCCS</v>
      </c>
      <c r="M24" s="28" t="str">
        <f t="shared" si="9"/>
        <v>CapDecom_PP_GasCC_noCCS</v>
      </c>
      <c r="N24" s="28" t="str">
        <f t="shared" si="9"/>
        <v>CapDecomSmooth_PP_GasCC_noCCS</v>
      </c>
      <c r="O24" s="28" t="str">
        <f t="shared" si="1"/>
        <v>PP_GasCC_noCCS</v>
      </c>
      <c r="P24" s="28" t="str">
        <f t="shared" si="2"/>
        <v>PP_GasCC_noCCS</v>
      </c>
      <c r="Q24" s="28" t="str">
        <f t="shared" si="3"/>
        <v>PP_GasCC_noCCS</v>
      </c>
      <c r="R24" s="28" t="str">
        <f t="shared" si="3"/>
        <v>PP_GasCC_noCCS</v>
      </c>
      <c r="S24" s="33" t="s">
        <v>360</v>
      </c>
    </row>
    <row r="25" spans="1:19" x14ac:dyDescent="0.25">
      <c r="A25" s="50" t="s">
        <v>1067</v>
      </c>
      <c r="B25" s="50" t="s">
        <v>725</v>
      </c>
      <c r="C25" s="50" t="s">
        <v>360</v>
      </c>
      <c r="D25" s="50" t="s">
        <v>360</v>
      </c>
      <c r="E25" s="50" t="s">
        <v>360</v>
      </c>
      <c r="F25" s="29" t="str">
        <f t="shared" si="10"/>
        <v>Power Plants</v>
      </c>
      <c r="G25" s="28" t="e">
        <f>#REF!</f>
        <v>#REF!</v>
      </c>
      <c r="H25" s="29" t="str">
        <f t="shared" si="11"/>
        <v>Blue</v>
      </c>
      <c r="I25" s="28" t="str">
        <f t="shared" si="9"/>
        <v>CapInst_PP_GasGT</v>
      </c>
      <c r="J25" s="28" t="str">
        <f t="shared" si="9"/>
        <v>CapNew_PP_GasGT</v>
      </c>
      <c r="K25" s="28" t="str">
        <f t="shared" si="9"/>
        <v>CapNewSmooth_PP_GasGT</v>
      </c>
      <c r="L25" s="28" t="str">
        <f t="shared" si="9"/>
        <v>CapNewNet_PP_GasGT</v>
      </c>
      <c r="M25" s="28" t="str">
        <f t="shared" si="9"/>
        <v>CapDecom_PP_GasGT</v>
      </c>
      <c r="N25" s="28" t="str">
        <f t="shared" si="9"/>
        <v>CapDecomSmooth_PP_GasGT</v>
      </c>
      <c r="O25" s="28" t="str">
        <f t="shared" si="1"/>
        <v>PP_GasGT</v>
      </c>
      <c r="P25" s="28" t="str">
        <f t="shared" si="2"/>
        <v>PP_GasGT</v>
      </c>
      <c r="Q25" s="28" t="str">
        <f t="shared" si="3"/>
        <v>PP_GasGT</v>
      </c>
      <c r="R25" s="28" t="str">
        <f t="shared" si="3"/>
        <v>PP_GasGT</v>
      </c>
      <c r="S25" s="33" t="s">
        <v>360</v>
      </c>
    </row>
    <row r="26" spans="1:19" x14ac:dyDescent="0.25">
      <c r="A26" s="50" t="s">
        <v>405</v>
      </c>
      <c r="B26" s="50" t="s">
        <v>376</v>
      </c>
      <c r="C26" s="50" t="s">
        <v>360</v>
      </c>
      <c r="D26" s="50" t="s">
        <v>360</v>
      </c>
      <c r="E26" s="50" t="s">
        <v>360</v>
      </c>
      <c r="F26" s="29" t="str">
        <f t="shared" si="10"/>
        <v>Power Plants</v>
      </c>
      <c r="G26" s="28" t="e">
        <f>#REF!</f>
        <v>#REF!</v>
      </c>
      <c r="H26" s="29" t="str">
        <f t="shared" si="11"/>
        <v>Blue</v>
      </c>
      <c r="I26" s="28" t="str">
        <f t="shared" si="9"/>
        <v>CapInst_PP_Geothermal</v>
      </c>
      <c r="J26" s="28" t="str">
        <f t="shared" si="9"/>
        <v>CapNew_PP_Geothermal</v>
      </c>
      <c r="K26" s="28" t="str">
        <f t="shared" si="9"/>
        <v>CapNewSmooth_PP_Geothermal</v>
      </c>
      <c r="L26" s="28" t="str">
        <f t="shared" si="9"/>
        <v>CapNewNet_PP_Geothermal</v>
      </c>
      <c r="M26" s="28" t="str">
        <f t="shared" si="9"/>
        <v>CapDecom_PP_Geothermal</v>
      </c>
      <c r="N26" s="28" t="str">
        <f t="shared" si="9"/>
        <v>CapDecomSmooth_PP_Geothermal</v>
      </c>
      <c r="O26" s="28" t="str">
        <f t="shared" si="1"/>
        <v>PP_Geothermal</v>
      </c>
      <c r="P26" s="28" t="str">
        <f t="shared" si="2"/>
        <v>PP_Geothermal</v>
      </c>
      <c r="Q26" s="28" t="str">
        <f t="shared" si="3"/>
        <v>PP_Geothermal</v>
      </c>
      <c r="R26" s="28" t="str">
        <f t="shared" si="3"/>
        <v>PP_Geothermal</v>
      </c>
      <c r="S26" s="33" t="s">
        <v>360</v>
      </c>
    </row>
    <row r="27" spans="1:19" x14ac:dyDescent="0.25">
      <c r="A27" s="50" t="s">
        <v>1068</v>
      </c>
      <c r="B27" s="50" t="s">
        <v>729</v>
      </c>
      <c r="C27" s="50" t="s">
        <v>360</v>
      </c>
      <c r="D27" s="50" t="s">
        <v>360</v>
      </c>
      <c r="E27" s="50" t="s">
        <v>360</v>
      </c>
      <c r="F27" s="29" t="str">
        <f t="shared" si="10"/>
        <v>Power Plants</v>
      </c>
      <c r="G27" s="28" t="e">
        <f>#REF!</f>
        <v>#REF!</v>
      </c>
      <c r="H27" s="29" t="str">
        <f t="shared" si="11"/>
        <v>Blue</v>
      </c>
      <c r="I27" s="28" t="str">
        <f t="shared" si="9"/>
        <v>CapInst_PP_HardCoal_CCS</v>
      </c>
      <c r="J27" s="28" t="str">
        <f t="shared" si="9"/>
        <v>CapNew_PP_HardCoal_CCS</v>
      </c>
      <c r="K27" s="28" t="str">
        <f t="shared" si="9"/>
        <v>CapNewSmooth_PP_HardCoal_CCS</v>
      </c>
      <c r="L27" s="28" t="str">
        <f t="shared" si="9"/>
        <v>CapNewNet_PP_HardCoal_CCS</v>
      </c>
      <c r="M27" s="28" t="str">
        <f t="shared" si="9"/>
        <v>CapDecom_PP_HardCoal_CCS</v>
      </c>
      <c r="N27" s="28" t="str">
        <f t="shared" si="9"/>
        <v>CapDecomSmooth_PP_HardCoal_CCS</v>
      </c>
      <c r="O27" s="28" t="str">
        <f t="shared" si="1"/>
        <v>PP_HardCoal_CCS</v>
      </c>
      <c r="P27" s="28" t="str">
        <f t="shared" si="2"/>
        <v>PP_HardCoal_CCS</v>
      </c>
      <c r="Q27" s="28" t="str">
        <f t="shared" si="3"/>
        <v>PP_HardCoal_CCS</v>
      </c>
      <c r="R27" s="28" t="str">
        <f t="shared" si="3"/>
        <v>PP_HardCoal_CCS</v>
      </c>
      <c r="S27" s="33" t="s">
        <v>360</v>
      </c>
    </row>
    <row r="28" spans="1:19" x14ac:dyDescent="0.25">
      <c r="A28" s="50" t="s">
        <v>1069</v>
      </c>
      <c r="B28" s="50" t="s">
        <v>730</v>
      </c>
      <c r="C28" s="50" t="s">
        <v>360</v>
      </c>
      <c r="D28" s="50" t="s">
        <v>360</v>
      </c>
      <c r="E28" s="50" t="s">
        <v>360</v>
      </c>
      <c r="F28" s="29" t="str">
        <f t="shared" si="10"/>
        <v>Power Plants</v>
      </c>
      <c r="G28" s="28" t="e">
        <f>#REF!</f>
        <v>#REF!</v>
      </c>
      <c r="H28" s="29" t="str">
        <f t="shared" si="11"/>
        <v>Blue</v>
      </c>
      <c r="I28" s="28" t="str">
        <f t="shared" si="9"/>
        <v>CapInst_PP_HardCoal_noCCS</v>
      </c>
      <c r="J28" s="28" t="str">
        <f t="shared" si="9"/>
        <v>CapNew_PP_HardCoal_noCCS</v>
      </c>
      <c r="K28" s="28" t="str">
        <f t="shared" si="9"/>
        <v>CapNewSmooth_PP_HardCoal_noCCS</v>
      </c>
      <c r="L28" s="28" t="str">
        <f t="shared" si="9"/>
        <v>CapNewNet_PP_HardCoal_noCCS</v>
      </c>
      <c r="M28" s="28" t="str">
        <f t="shared" si="9"/>
        <v>CapDecom_PP_HardCoal_noCCS</v>
      </c>
      <c r="N28" s="28" t="str">
        <f t="shared" si="9"/>
        <v>CapDecomSmooth_PP_HardCoal_noCCS</v>
      </c>
      <c r="O28" s="28" t="str">
        <f t="shared" si="1"/>
        <v>PP_HardCoal_noCCS</v>
      </c>
      <c r="P28" s="28" t="str">
        <f t="shared" si="2"/>
        <v>PP_HardCoal_noCCS</v>
      </c>
      <c r="Q28" s="28" t="str">
        <f t="shared" si="3"/>
        <v>PP_HardCoal_noCCS</v>
      </c>
      <c r="R28" s="28" t="str">
        <f t="shared" si="3"/>
        <v>PP_HardCoal_noCCS</v>
      </c>
      <c r="S28" s="33" t="s">
        <v>360</v>
      </c>
    </row>
    <row r="29" spans="1:19" x14ac:dyDescent="0.25">
      <c r="A29" s="50" t="s">
        <v>1070</v>
      </c>
      <c r="B29" s="50" t="s">
        <v>731</v>
      </c>
      <c r="C29" s="50" t="s">
        <v>360</v>
      </c>
      <c r="D29" s="50" t="s">
        <v>360</v>
      </c>
      <c r="E29" s="50" t="s">
        <v>360</v>
      </c>
      <c r="F29" s="29" t="str">
        <f t="shared" si="10"/>
        <v>Power Plants</v>
      </c>
      <c r="G29" s="28" t="e">
        <f>#REF!</f>
        <v>#REF!</v>
      </c>
      <c r="H29" s="29" t="str">
        <f t="shared" si="11"/>
        <v>Blue</v>
      </c>
      <c r="I29" s="28" t="str">
        <f t="shared" si="9"/>
        <v>CapInst_PP_Hydro_medium</v>
      </c>
      <c r="J29" s="28" t="str">
        <f t="shared" si="9"/>
        <v>CapNew_PP_Hydro_medium</v>
      </c>
      <c r="K29" s="28" t="str">
        <f t="shared" si="9"/>
        <v>CapNewSmooth_PP_Hydro_medium</v>
      </c>
      <c r="L29" s="28" t="str">
        <f t="shared" si="9"/>
        <v>CapNewNet_PP_Hydro_medium</v>
      </c>
      <c r="M29" s="28" t="str">
        <f t="shared" si="9"/>
        <v>CapDecom_PP_Hydro_medium</v>
      </c>
      <c r="N29" s="28" t="str">
        <f t="shared" si="9"/>
        <v>CapDecomSmooth_PP_Hydro_medium</v>
      </c>
      <c r="O29" s="28" t="str">
        <f t="shared" si="1"/>
        <v>PP_Hydro_medium</v>
      </c>
      <c r="P29" s="28" t="str">
        <f t="shared" si="2"/>
        <v>PP_Hydro_medium</v>
      </c>
      <c r="Q29" s="28" t="str">
        <f t="shared" si="3"/>
        <v>PP_Hydro_medium</v>
      </c>
      <c r="R29" s="28" t="str">
        <f t="shared" si="3"/>
        <v>PP_Hydro_medium</v>
      </c>
      <c r="S29" s="33" t="s">
        <v>360</v>
      </c>
    </row>
    <row r="30" spans="1:19" x14ac:dyDescent="0.25">
      <c r="A30" s="50" t="s">
        <v>404</v>
      </c>
      <c r="B30" s="50" t="s">
        <v>375</v>
      </c>
      <c r="C30" s="50" t="s">
        <v>360</v>
      </c>
      <c r="D30" s="50" t="s">
        <v>360</v>
      </c>
      <c r="E30" s="50" t="s">
        <v>360</v>
      </c>
      <c r="F30" s="29" t="str">
        <f t="shared" si="10"/>
        <v>Power Plants</v>
      </c>
      <c r="G30" s="28" t="e">
        <f>#REF!</f>
        <v>#REF!</v>
      </c>
      <c r="H30" s="29" t="str">
        <f t="shared" si="11"/>
        <v>Blue</v>
      </c>
      <c r="I30" s="28" t="str">
        <f t="shared" si="9"/>
        <v>CapInst_PP_Hydro_large</v>
      </c>
      <c r="J30" s="28" t="str">
        <f t="shared" si="9"/>
        <v>CapNew_PP_Hydro_large</v>
      </c>
      <c r="K30" s="28" t="str">
        <f t="shared" si="9"/>
        <v>CapNewSmooth_PP_Hydro_large</v>
      </c>
      <c r="L30" s="28" t="str">
        <f t="shared" si="9"/>
        <v>CapNewNet_PP_Hydro_large</v>
      </c>
      <c r="M30" s="28" t="str">
        <f t="shared" si="9"/>
        <v>CapDecom_PP_Hydro_large</v>
      </c>
      <c r="N30" s="28" t="str">
        <f t="shared" si="9"/>
        <v>CapDecomSmooth_PP_Hydro_large</v>
      </c>
      <c r="O30" s="28" t="str">
        <f t="shared" si="1"/>
        <v>PP_Hydro_large</v>
      </c>
      <c r="P30" s="28" t="str">
        <f t="shared" si="2"/>
        <v>PP_Hydro_large</v>
      </c>
      <c r="Q30" s="28" t="str">
        <f t="shared" si="3"/>
        <v>PP_Hydro_large</v>
      </c>
      <c r="R30" s="28" t="str">
        <f t="shared" si="3"/>
        <v>PP_Hydro_large</v>
      </c>
      <c r="S30" s="33" t="s">
        <v>360</v>
      </c>
    </row>
    <row r="31" spans="1:19" x14ac:dyDescent="0.25">
      <c r="A31" s="50" t="s">
        <v>403</v>
      </c>
      <c r="B31" s="50" t="s">
        <v>374</v>
      </c>
      <c r="C31" s="50" t="s">
        <v>360</v>
      </c>
      <c r="D31" s="50" t="s">
        <v>360</v>
      </c>
      <c r="E31" s="50" t="s">
        <v>360</v>
      </c>
      <c r="F31" s="29" t="str">
        <f t="shared" si="10"/>
        <v>Power Plants</v>
      </c>
      <c r="G31" s="28" t="e">
        <f>#REF!</f>
        <v>#REF!</v>
      </c>
      <c r="H31" s="29" t="str">
        <f t="shared" si="11"/>
        <v>Blue</v>
      </c>
      <c r="I31" s="28" t="str">
        <f t="shared" si="9"/>
        <v>CapInst_PP_Hydro_small</v>
      </c>
      <c r="J31" s="28" t="str">
        <f t="shared" si="9"/>
        <v>CapNew_PP_Hydro_small</v>
      </c>
      <c r="K31" s="28" t="str">
        <f t="shared" si="9"/>
        <v>CapNewSmooth_PP_Hydro_small</v>
      </c>
      <c r="L31" s="28" t="str">
        <f t="shared" si="9"/>
        <v>CapNewNet_PP_Hydro_small</v>
      </c>
      <c r="M31" s="28" t="str">
        <f t="shared" si="9"/>
        <v>CapDecom_PP_Hydro_small</v>
      </c>
      <c r="N31" s="28" t="str">
        <f t="shared" si="9"/>
        <v>CapDecomSmooth_PP_Hydro_small</v>
      </c>
      <c r="O31" s="28" t="str">
        <f t="shared" si="1"/>
        <v>PP_Hydro_small</v>
      </c>
      <c r="P31" s="28" t="str">
        <f t="shared" si="2"/>
        <v>PP_Hydro_small</v>
      </c>
      <c r="Q31" s="28" t="str">
        <f t="shared" si="3"/>
        <v>PP_Hydro_small</v>
      </c>
      <c r="R31" s="28" t="str">
        <f t="shared" si="3"/>
        <v>PP_Hydro_small</v>
      </c>
      <c r="S31" s="33" t="s">
        <v>360</v>
      </c>
    </row>
    <row r="32" spans="1:19" x14ac:dyDescent="0.25">
      <c r="A32" s="50" t="s">
        <v>1071</v>
      </c>
      <c r="B32" s="50" t="s">
        <v>732</v>
      </c>
      <c r="C32" s="50" t="s">
        <v>360</v>
      </c>
      <c r="D32" s="50" t="s">
        <v>360</v>
      </c>
      <c r="E32" s="50" t="s">
        <v>360</v>
      </c>
      <c r="F32" s="29" t="str">
        <f t="shared" si="10"/>
        <v>Power Plants</v>
      </c>
      <c r="G32" s="28" t="e">
        <f>#REF!</f>
        <v>#REF!</v>
      </c>
      <c r="H32" s="29" t="str">
        <f t="shared" si="11"/>
        <v>Blue</v>
      </c>
      <c r="I32" s="28" t="str">
        <f t="shared" si="9"/>
        <v>CapInst_PP_LandfillGas</v>
      </c>
      <c r="J32" s="28" t="str">
        <f t="shared" si="9"/>
        <v>CapNew_PP_LandfillGas</v>
      </c>
      <c r="K32" s="28" t="str">
        <f t="shared" si="9"/>
        <v>CapNewSmooth_PP_LandfillGas</v>
      </c>
      <c r="L32" s="28" t="str">
        <f t="shared" si="9"/>
        <v>CapNewNet_PP_LandfillGas</v>
      </c>
      <c r="M32" s="28" t="str">
        <f t="shared" si="9"/>
        <v>CapDecom_PP_LandfillGas</v>
      </c>
      <c r="N32" s="28" t="str">
        <f t="shared" si="9"/>
        <v>CapDecomSmooth_PP_LandfillGas</v>
      </c>
      <c r="O32" s="28" t="str">
        <f t="shared" si="1"/>
        <v>PP_LandfillGas</v>
      </c>
      <c r="P32" s="28" t="str">
        <f t="shared" si="2"/>
        <v>PP_LandfillGas</v>
      </c>
      <c r="Q32" s="28" t="str">
        <f t="shared" si="3"/>
        <v>PP_LandfillGas</v>
      </c>
      <c r="R32" s="28" t="str">
        <f t="shared" si="3"/>
        <v>PP_LandfillGas</v>
      </c>
      <c r="S32" s="33" t="s">
        <v>360</v>
      </c>
    </row>
    <row r="33" spans="1:19" x14ac:dyDescent="0.25">
      <c r="A33" s="50" t="s">
        <v>1072</v>
      </c>
      <c r="B33" s="50" t="s">
        <v>733</v>
      </c>
      <c r="C33" s="50" t="s">
        <v>360</v>
      </c>
      <c r="D33" s="50" t="s">
        <v>360</v>
      </c>
      <c r="E33" s="50" t="s">
        <v>360</v>
      </c>
      <c r="F33" s="29" t="str">
        <f t="shared" si="10"/>
        <v>Power Plants</v>
      </c>
      <c r="G33" s="28" t="e">
        <f>#REF!</f>
        <v>#REF!</v>
      </c>
      <c r="H33" s="29" t="str">
        <f t="shared" si="11"/>
        <v>Blue</v>
      </c>
      <c r="I33" s="28" t="str">
        <f t="shared" si="9"/>
        <v>CapInst_PP_Lignite_CCS</v>
      </c>
      <c r="J33" s="28" t="str">
        <f t="shared" si="9"/>
        <v>CapNew_PP_Lignite_CCS</v>
      </c>
      <c r="K33" s="28" t="str">
        <f t="shared" si="9"/>
        <v>CapNewSmooth_PP_Lignite_CCS</v>
      </c>
      <c r="L33" s="28" t="str">
        <f t="shared" si="9"/>
        <v>CapNewNet_PP_Lignite_CCS</v>
      </c>
      <c r="M33" s="28" t="str">
        <f t="shared" si="9"/>
        <v>CapDecom_PP_Lignite_CCS</v>
      </c>
      <c r="N33" s="28" t="str">
        <f t="shared" si="9"/>
        <v>CapDecomSmooth_PP_Lignite_CCS</v>
      </c>
      <c r="O33" s="28" t="str">
        <f t="shared" si="1"/>
        <v>PP_Lignite_CCS</v>
      </c>
      <c r="P33" s="28" t="str">
        <f t="shared" si="2"/>
        <v>PP_Lignite_CCS</v>
      </c>
      <c r="Q33" s="28" t="str">
        <f t="shared" si="3"/>
        <v>PP_Lignite_CCS</v>
      </c>
      <c r="R33" s="28" t="str">
        <f t="shared" si="3"/>
        <v>PP_Lignite_CCS</v>
      </c>
      <c r="S33" s="33" t="s">
        <v>360</v>
      </c>
    </row>
    <row r="34" spans="1:19" x14ac:dyDescent="0.25">
      <c r="A34" s="50" t="s">
        <v>1073</v>
      </c>
      <c r="B34" s="50" t="s">
        <v>734</v>
      </c>
      <c r="C34" s="50" t="s">
        <v>360</v>
      </c>
      <c r="D34" s="50" t="s">
        <v>360</v>
      </c>
      <c r="E34" s="50" t="s">
        <v>360</v>
      </c>
      <c r="F34" s="29" t="str">
        <f t="shared" si="10"/>
        <v>Power Plants</v>
      </c>
      <c r="G34" s="28" t="e">
        <f>#REF!</f>
        <v>#REF!</v>
      </c>
      <c r="H34" s="29" t="str">
        <f t="shared" si="11"/>
        <v>Blue</v>
      </c>
      <c r="I34" s="28" t="str">
        <f t="shared" ref="I34:N49" si="12">I$1&amp;"_"&amp;$A34</f>
        <v>CapInst_PP_Lignite_noCCS</v>
      </c>
      <c r="J34" s="28" t="str">
        <f t="shared" si="12"/>
        <v>CapNew_PP_Lignite_noCCS</v>
      </c>
      <c r="K34" s="28" t="str">
        <f t="shared" si="12"/>
        <v>CapNewSmooth_PP_Lignite_noCCS</v>
      </c>
      <c r="L34" s="28" t="str">
        <f t="shared" si="12"/>
        <v>CapNewNet_PP_Lignite_noCCS</v>
      </c>
      <c r="M34" s="28" t="str">
        <f t="shared" si="12"/>
        <v>CapDecom_PP_Lignite_noCCS</v>
      </c>
      <c r="N34" s="28" t="str">
        <f t="shared" si="12"/>
        <v>CapDecomSmooth_PP_Lignite_noCCS</v>
      </c>
      <c r="O34" s="28" t="str">
        <f t="shared" si="1"/>
        <v>PP_Lignite_noCCS</v>
      </c>
      <c r="P34" s="28" t="str">
        <f t="shared" si="2"/>
        <v>PP_Lignite_noCCS</v>
      </c>
      <c r="Q34" s="28" t="str">
        <f t="shared" si="3"/>
        <v>PP_Lignite_noCCS</v>
      </c>
      <c r="R34" s="28" t="str">
        <f t="shared" si="3"/>
        <v>PP_Lignite_noCCS</v>
      </c>
      <c r="S34" s="33" t="s">
        <v>360</v>
      </c>
    </row>
    <row r="35" spans="1:19" x14ac:dyDescent="0.25">
      <c r="A35" s="50" t="s">
        <v>408</v>
      </c>
      <c r="B35" s="50" t="s">
        <v>379</v>
      </c>
      <c r="C35" s="50" t="s">
        <v>360</v>
      </c>
      <c r="D35" s="50" t="s">
        <v>360</v>
      </c>
      <c r="E35" s="50" t="s">
        <v>360</v>
      </c>
      <c r="F35" s="29" t="str">
        <f t="shared" si="10"/>
        <v>Power Plants</v>
      </c>
      <c r="G35" s="28" t="e">
        <f>#REF!</f>
        <v>#REF!</v>
      </c>
      <c r="H35" s="29" t="str">
        <f t="shared" si="11"/>
        <v>Blue</v>
      </c>
      <c r="I35" s="28" t="str">
        <f t="shared" si="12"/>
        <v>CapInst_PP_Nuclear</v>
      </c>
      <c r="J35" s="28" t="str">
        <f t="shared" si="12"/>
        <v>CapNew_PP_Nuclear</v>
      </c>
      <c r="K35" s="28" t="str">
        <f t="shared" si="12"/>
        <v>CapNewSmooth_PP_Nuclear</v>
      </c>
      <c r="L35" s="28" t="str">
        <f t="shared" si="12"/>
        <v>CapNewNet_PP_Nuclear</v>
      </c>
      <c r="M35" s="28" t="str">
        <f t="shared" si="12"/>
        <v>CapDecom_PP_Nuclear</v>
      </c>
      <c r="N35" s="28" t="str">
        <f t="shared" si="12"/>
        <v>CapDecomSmooth_PP_Nuclear</v>
      </c>
      <c r="O35" s="28" t="str">
        <f t="shared" si="1"/>
        <v>PP_Nuclear</v>
      </c>
      <c r="P35" s="28" t="str">
        <f t="shared" si="2"/>
        <v>PP_Nuclear</v>
      </c>
      <c r="Q35" s="28" t="str">
        <f t="shared" si="3"/>
        <v>PP_Nuclear</v>
      </c>
      <c r="R35" s="28" t="str">
        <f t="shared" si="3"/>
        <v>PP_Nuclear</v>
      </c>
      <c r="S35" s="33" t="s">
        <v>360</v>
      </c>
    </row>
    <row r="36" spans="1:19" x14ac:dyDescent="0.25">
      <c r="A36" s="50" t="s">
        <v>409</v>
      </c>
      <c r="B36" s="50" t="s">
        <v>380</v>
      </c>
      <c r="C36" s="50" t="s">
        <v>360</v>
      </c>
      <c r="D36" s="50" t="s">
        <v>360</v>
      </c>
      <c r="E36" s="50" t="s">
        <v>360</v>
      </c>
      <c r="F36" s="29" t="str">
        <f t="shared" si="10"/>
        <v>Power Plants</v>
      </c>
      <c r="G36" s="28" t="e">
        <f>#REF!</f>
        <v>#REF!</v>
      </c>
      <c r="H36" s="29" t="str">
        <f t="shared" si="11"/>
        <v>Blue</v>
      </c>
      <c r="I36" s="28" t="str">
        <f t="shared" si="12"/>
        <v>CapInst_PP_Ocean</v>
      </c>
      <c r="J36" s="28" t="str">
        <f t="shared" si="12"/>
        <v>CapNew_PP_Ocean</v>
      </c>
      <c r="K36" s="28" t="str">
        <f t="shared" si="12"/>
        <v>CapNewSmooth_PP_Ocean</v>
      </c>
      <c r="L36" s="28" t="str">
        <f t="shared" si="12"/>
        <v>CapNewNet_PP_Ocean</v>
      </c>
      <c r="M36" s="28" t="str">
        <f t="shared" si="12"/>
        <v>CapDecom_PP_Ocean</v>
      </c>
      <c r="N36" s="28" t="str">
        <f t="shared" si="12"/>
        <v>CapDecomSmooth_PP_Ocean</v>
      </c>
      <c r="O36" s="28" t="str">
        <f t="shared" si="1"/>
        <v>PP_Ocean</v>
      </c>
      <c r="P36" s="28" t="str">
        <f t="shared" si="2"/>
        <v>PP_Ocean</v>
      </c>
      <c r="Q36" s="28" t="str">
        <f t="shared" si="3"/>
        <v>PP_Ocean</v>
      </c>
      <c r="R36" s="28" t="str">
        <f t="shared" si="3"/>
        <v>PP_Ocean</v>
      </c>
      <c r="S36" s="33" t="s">
        <v>360</v>
      </c>
    </row>
    <row r="37" spans="1:19" x14ac:dyDescent="0.25">
      <c r="A37" s="50" t="s">
        <v>407</v>
      </c>
      <c r="B37" s="50" t="s">
        <v>378</v>
      </c>
      <c r="C37" s="50" t="s">
        <v>360</v>
      </c>
      <c r="D37" s="50" t="s">
        <v>360</v>
      </c>
      <c r="E37" s="50" t="s">
        <v>360</v>
      </c>
      <c r="F37" s="29" t="str">
        <f t="shared" si="10"/>
        <v>Power Plants</v>
      </c>
      <c r="G37" s="28" t="e">
        <f>#REF!</f>
        <v>#REF!</v>
      </c>
      <c r="H37" s="29" t="str">
        <f t="shared" si="11"/>
        <v>Blue</v>
      </c>
      <c r="I37" s="28" t="str">
        <f t="shared" si="12"/>
        <v>CapInst_PP_Oil</v>
      </c>
      <c r="J37" s="28" t="str">
        <f t="shared" si="12"/>
        <v>CapNew_PP_Oil</v>
      </c>
      <c r="K37" s="28" t="str">
        <f t="shared" si="12"/>
        <v>CapNewSmooth_PP_Oil</v>
      </c>
      <c r="L37" s="28" t="str">
        <f t="shared" si="12"/>
        <v>CapNewNet_PP_Oil</v>
      </c>
      <c r="M37" s="28" t="str">
        <f t="shared" si="12"/>
        <v>CapDecom_PP_Oil</v>
      </c>
      <c r="N37" s="28" t="str">
        <f t="shared" si="12"/>
        <v>CapDecomSmooth_PP_Oil</v>
      </c>
      <c r="O37" s="28" t="str">
        <f t="shared" si="1"/>
        <v>PP_Oil</v>
      </c>
      <c r="P37" s="28" t="str">
        <f t="shared" si="2"/>
        <v>PP_Oil</v>
      </c>
      <c r="Q37" s="28" t="str">
        <f t="shared" si="3"/>
        <v>PP_Oil</v>
      </c>
      <c r="R37" s="28" t="str">
        <f t="shared" si="3"/>
        <v>PP_Oil</v>
      </c>
      <c r="S37" s="33" t="s">
        <v>360</v>
      </c>
    </row>
    <row r="38" spans="1:19" x14ac:dyDescent="0.25">
      <c r="A38" s="50" t="s">
        <v>1074</v>
      </c>
      <c r="B38" s="50" t="s">
        <v>735</v>
      </c>
      <c r="C38" s="50" t="s">
        <v>360</v>
      </c>
      <c r="D38" s="50" t="s">
        <v>360</v>
      </c>
      <c r="E38" s="50" t="s">
        <v>360</v>
      </c>
      <c r="F38" s="29" t="str">
        <f t="shared" si="10"/>
        <v>Power Plants</v>
      </c>
      <c r="G38" s="28" t="e">
        <f>#REF!</f>
        <v>#REF!</v>
      </c>
      <c r="H38" s="29" t="str">
        <f t="shared" si="11"/>
        <v>Blue</v>
      </c>
      <c r="I38" s="28" t="str">
        <f t="shared" si="12"/>
        <v>CapInst_PP_PV_buildings</v>
      </c>
      <c r="J38" s="28" t="str">
        <f t="shared" si="12"/>
        <v>CapNew_PP_PV_buildings</v>
      </c>
      <c r="K38" s="28" t="str">
        <f t="shared" si="12"/>
        <v>CapNewSmooth_PP_PV_buildings</v>
      </c>
      <c r="L38" s="28" t="str">
        <f t="shared" si="12"/>
        <v>CapNewNet_PP_PV_buildings</v>
      </c>
      <c r="M38" s="28" t="str">
        <f t="shared" si="12"/>
        <v>CapDecom_PP_PV_buildings</v>
      </c>
      <c r="N38" s="28" t="str">
        <f t="shared" si="12"/>
        <v>CapDecomSmooth_PP_PV_buildings</v>
      </c>
      <c r="O38" s="28" t="str">
        <f t="shared" si="1"/>
        <v>PP_PV_buildings</v>
      </c>
      <c r="P38" s="28" t="str">
        <f t="shared" si="2"/>
        <v>PP_PV_buildings</v>
      </c>
      <c r="Q38" s="28" t="str">
        <f t="shared" si="3"/>
        <v>PP_PV_buildings</v>
      </c>
      <c r="R38" s="28" t="str">
        <f t="shared" si="3"/>
        <v>PP_PV_buildings</v>
      </c>
      <c r="S38" s="33" t="s">
        <v>360</v>
      </c>
    </row>
    <row r="39" spans="1:19" x14ac:dyDescent="0.25">
      <c r="A39" s="50" t="s">
        <v>1075</v>
      </c>
      <c r="B39" s="50" t="s">
        <v>736</v>
      </c>
      <c r="C39" s="50" t="s">
        <v>360</v>
      </c>
      <c r="D39" s="50" t="s">
        <v>360</v>
      </c>
      <c r="E39" s="50" t="s">
        <v>360</v>
      </c>
      <c r="F39" s="29" t="str">
        <f t="shared" si="10"/>
        <v>Power Plants</v>
      </c>
      <c r="G39" s="28" t="e">
        <f>#REF!</f>
        <v>#REF!</v>
      </c>
      <c r="H39" s="29" t="str">
        <f t="shared" si="11"/>
        <v>Blue</v>
      </c>
      <c r="I39" s="28" t="str">
        <f t="shared" si="12"/>
        <v>CapInst_PP_PV_power_station</v>
      </c>
      <c r="J39" s="28" t="str">
        <f t="shared" si="12"/>
        <v>CapNew_PP_PV_power_station</v>
      </c>
      <c r="K39" s="28" t="str">
        <f t="shared" si="12"/>
        <v>CapNewSmooth_PP_PV_power_station</v>
      </c>
      <c r="L39" s="28" t="str">
        <f t="shared" si="12"/>
        <v>CapNewNet_PP_PV_power_station</v>
      </c>
      <c r="M39" s="28" t="str">
        <f t="shared" si="12"/>
        <v>CapDecom_PP_PV_power_station</v>
      </c>
      <c r="N39" s="28" t="str">
        <f t="shared" si="12"/>
        <v>CapDecomSmooth_PP_PV_power_station</v>
      </c>
      <c r="O39" s="28" t="str">
        <f t="shared" si="1"/>
        <v>PP_PV_power_station</v>
      </c>
      <c r="P39" s="28" t="str">
        <f t="shared" si="2"/>
        <v>PP_PV_power_station</v>
      </c>
      <c r="Q39" s="28" t="str">
        <f t="shared" si="3"/>
        <v>PP_PV_power_station</v>
      </c>
      <c r="R39" s="28" t="str">
        <f t="shared" si="3"/>
        <v>PP_PV_power_station</v>
      </c>
      <c r="S39" s="33" t="s">
        <v>360</v>
      </c>
    </row>
    <row r="40" spans="1:19" x14ac:dyDescent="0.25">
      <c r="A40" s="50" t="s">
        <v>1076</v>
      </c>
      <c r="B40" s="50" t="s">
        <v>737</v>
      </c>
      <c r="C40" s="50" t="s">
        <v>360</v>
      </c>
      <c r="D40" s="50" t="s">
        <v>360</v>
      </c>
      <c r="E40" s="50" t="s">
        <v>360</v>
      </c>
      <c r="F40" s="29" t="str">
        <f t="shared" si="10"/>
        <v>Power Plants</v>
      </c>
      <c r="G40" s="28" t="e">
        <f>#REF!</f>
        <v>#REF!</v>
      </c>
      <c r="H40" s="29" t="str">
        <f t="shared" si="11"/>
        <v>Blue</v>
      </c>
      <c r="I40" s="28" t="str">
        <f t="shared" si="12"/>
        <v>CapInst_PP_Waste</v>
      </c>
      <c r="J40" s="28" t="str">
        <f t="shared" si="12"/>
        <v>CapNew_PP_Waste</v>
      </c>
      <c r="K40" s="28" t="str">
        <f t="shared" si="12"/>
        <v>CapNewSmooth_PP_Waste</v>
      </c>
      <c r="L40" s="28" t="str">
        <f t="shared" si="12"/>
        <v>CapNewNet_PP_Waste</v>
      </c>
      <c r="M40" s="28" t="str">
        <f t="shared" si="12"/>
        <v>CapDecom_PP_Waste</v>
      </c>
      <c r="N40" s="28" t="str">
        <f t="shared" si="12"/>
        <v>CapDecomSmooth_PP_Waste</v>
      </c>
      <c r="O40" s="28" t="str">
        <f t="shared" si="1"/>
        <v>PP_Waste</v>
      </c>
      <c r="P40" s="28" t="str">
        <f t="shared" si="2"/>
        <v>PP_Waste</v>
      </c>
      <c r="Q40" s="28" t="str">
        <f t="shared" si="3"/>
        <v>PP_Waste</v>
      </c>
      <c r="R40" s="28" t="str">
        <f t="shared" si="3"/>
        <v>PP_Waste</v>
      </c>
      <c r="S40" s="33" t="s">
        <v>360</v>
      </c>
    </row>
    <row r="41" spans="1:19" x14ac:dyDescent="0.25">
      <c r="A41" s="50" t="s">
        <v>402</v>
      </c>
      <c r="B41" s="50" t="s">
        <v>373</v>
      </c>
      <c r="C41" s="50" t="s">
        <v>360</v>
      </c>
      <c r="D41" s="50" t="s">
        <v>360</v>
      </c>
      <c r="E41" s="50" t="s">
        <v>360</v>
      </c>
      <c r="F41" s="29" t="str">
        <f t="shared" si="10"/>
        <v>Power Plants</v>
      </c>
      <c r="G41" s="28" t="e">
        <f>#REF!</f>
        <v>#REF!</v>
      </c>
      <c r="H41" s="29" t="str">
        <f t="shared" si="11"/>
        <v>Blue</v>
      </c>
      <c r="I41" s="28" t="str">
        <f t="shared" si="12"/>
        <v>CapInst_PP_Wind_offshore</v>
      </c>
      <c r="J41" s="28" t="str">
        <f t="shared" si="12"/>
        <v>CapNew_PP_Wind_offshore</v>
      </c>
      <c r="K41" s="28" t="str">
        <f t="shared" si="12"/>
        <v>CapNewSmooth_PP_Wind_offshore</v>
      </c>
      <c r="L41" s="28" t="str">
        <f t="shared" si="12"/>
        <v>CapNewNet_PP_Wind_offshore</v>
      </c>
      <c r="M41" s="28" t="str">
        <f t="shared" si="12"/>
        <v>CapDecom_PP_Wind_offshore</v>
      </c>
      <c r="N41" s="28" t="str">
        <f t="shared" si="12"/>
        <v>CapDecomSmooth_PP_Wind_offshore</v>
      </c>
      <c r="O41" s="28" t="str">
        <f t="shared" si="1"/>
        <v>PP_Wind_offshore</v>
      </c>
      <c r="P41" s="28" t="str">
        <f t="shared" si="2"/>
        <v>PP_Wind_offshore</v>
      </c>
      <c r="Q41" s="28" t="str">
        <f t="shared" si="3"/>
        <v>PP_Wind_offshore</v>
      </c>
      <c r="R41" s="28" t="str">
        <f t="shared" si="3"/>
        <v>PP_Wind_offshore</v>
      </c>
      <c r="S41" s="33" t="s">
        <v>360</v>
      </c>
    </row>
    <row r="42" spans="1:19" x14ac:dyDescent="0.25">
      <c r="A42" s="51" t="s">
        <v>401</v>
      </c>
      <c r="B42" s="51" t="s">
        <v>372</v>
      </c>
      <c r="C42" s="51" t="s">
        <v>360</v>
      </c>
      <c r="D42" s="51" t="s">
        <v>360</v>
      </c>
      <c r="E42" s="51" t="s">
        <v>360</v>
      </c>
      <c r="F42" s="37" t="str">
        <f t="shared" si="10"/>
        <v>Power Plants</v>
      </c>
      <c r="G42" s="30" t="e">
        <f>#REF!</f>
        <v>#REF!</v>
      </c>
      <c r="H42" s="37" t="str">
        <f t="shared" si="11"/>
        <v>Blue</v>
      </c>
      <c r="I42" s="30" t="str">
        <f t="shared" si="12"/>
        <v>CapInst_PP_Wind_onshore</v>
      </c>
      <c r="J42" s="30" t="str">
        <f t="shared" si="12"/>
        <v>CapNew_PP_Wind_onshore</v>
      </c>
      <c r="K42" s="30" t="str">
        <f t="shared" si="12"/>
        <v>CapNewSmooth_PP_Wind_onshore</v>
      </c>
      <c r="L42" s="30" t="str">
        <f t="shared" si="12"/>
        <v>CapNewNet_PP_Wind_onshore</v>
      </c>
      <c r="M42" s="30" t="str">
        <f t="shared" si="12"/>
        <v>CapDecom_PP_Wind_onshore</v>
      </c>
      <c r="N42" s="30" t="str">
        <f t="shared" si="12"/>
        <v>CapDecomSmooth_PP_Wind_onshore</v>
      </c>
      <c r="O42" s="30" t="str">
        <f t="shared" si="1"/>
        <v>PP_Wind_onshore</v>
      </c>
      <c r="P42" s="30" t="str">
        <f t="shared" si="2"/>
        <v>PP_Wind_onshore</v>
      </c>
      <c r="Q42" s="30" t="str">
        <f t="shared" si="3"/>
        <v>PP_Wind_onshore</v>
      </c>
      <c r="R42" s="30" t="str">
        <f t="shared" si="3"/>
        <v>PP_Wind_onshore</v>
      </c>
      <c r="S42" s="39" t="s">
        <v>360</v>
      </c>
    </row>
    <row r="43" spans="1:19" x14ac:dyDescent="0.25">
      <c r="A43" s="50" t="s">
        <v>1077</v>
      </c>
      <c r="B43" s="50" t="s">
        <v>793</v>
      </c>
      <c r="C43" s="50" t="s">
        <v>833</v>
      </c>
      <c r="D43" s="50" t="s">
        <v>360</v>
      </c>
      <c r="E43" s="50" t="s">
        <v>360</v>
      </c>
      <c r="F43" s="53" t="s">
        <v>1078</v>
      </c>
      <c r="G43" s="28" t="e">
        <f>#REF!</f>
        <v>#REF!</v>
      </c>
      <c r="H43" s="53" t="s">
        <v>1079</v>
      </c>
      <c r="I43" s="28" t="str">
        <f t="shared" si="12"/>
        <v>CapInst_CHP_RES_Biomass</v>
      </c>
      <c r="J43" s="28" t="str">
        <f t="shared" si="12"/>
        <v>CapNew_CHP_RES_Biomass</v>
      </c>
      <c r="K43" s="28" t="str">
        <f t="shared" si="12"/>
        <v>CapNewSmooth_CHP_RES_Biomass</v>
      </c>
      <c r="L43" s="28" t="str">
        <f t="shared" si="12"/>
        <v>CapNewNet_CHP_RES_Biomass</v>
      </c>
      <c r="M43" s="28" t="str">
        <f t="shared" si="12"/>
        <v>CapDecom_CHP_RES_Biomass</v>
      </c>
      <c r="N43" s="28" t="str">
        <f t="shared" si="12"/>
        <v>CapDecomSmooth_CHP_RES_Biomass</v>
      </c>
      <c r="O43" s="28" t="str">
        <f t="shared" si="1"/>
        <v>CHP_RES_Biomass</v>
      </c>
      <c r="P43" s="28" t="str">
        <f t="shared" si="2"/>
        <v>CHP_RES_Biomass</v>
      </c>
      <c r="Q43" s="28" t="str">
        <f t="shared" si="3"/>
        <v>CHP_RES_Biomass</v>
      </c>
      <c r="R43" s="28" t="str">
        <f t="shared" si="3"/>
        <v>CHP_RES_Biomass</v>
      </c>
      <c r="S43" s="27" t="str">
        <f t="shared" ref="S43:S64" si="13">"Share_P_in_"&amp;A43</f>
        <v>Share_P_in_CHP_RES_Biomass</v>
      </c>
    </row>
    <row r="44" spans="1:19" x14ac:dyDescent="0.25">
      <c r="A44" s="50" t="s">
        <v>1080</v>
      </c>
      <c r="B44" s="50" t="s">
        <v>795</v>
      </c>
      <c r="C44" s="50" t="s">
        <v>835</v>
      </c>
      <c r="D44" s="50" t="s">
        <v>360</v>
      </c>
      <c r="E44" s="50" t="s">
        <v>360</v>
      </c>
      <c r="F44" s="35" t="str">
        <f>F43</f>
        <v>CHP (residential)</v>
      </c>
      <c r="G44" s="28" t="e">
        <f>#REF!</f>
        <v>#REF!</v>
      </c>
      <c r="H44" s="35" t="str">
        <f>H43</f>
        <v>PowderBlue</v>
      </c>
      <c r="I44" s="28" t="str">
        <f t="shared" si="12"/>
        <v>CapInst_CHP_RES_GasFuelCell</v>
      </c>
      <c r="J44" s="28" t="str">
        <f t="shared" si="12"/>
        <v>CapNew_CHP_RES_GasFuelCell</v>
      </c>
      <c r="K44" s="28" t="str">
        <f t="shared" si="12"/>
        <v>CapNewSmooth_CHP_RES_GasFuelCell</v>
      </c>
      <c r="L44" s="28" t="str">
        <f t="shared" si="12"/>
        <v>CapNewNet_CHP_RES_GasFuelCell</v>
      </c>
      <c r="M44" s="28" t="str">
        <f t="shared" si="12"/>
        <v>CapDecom_CHP_RES_GasFuelCell</v>
      </c>
      <c r="N44" s="28" t="str">
        <f t="shared" si="12"/>
        <v>CapDecomSmooth_CHP_RES_GasFuelCell</v>
      </c>
      <c r="O44" s="28" t="str">
        <f t="shared" si="1"/>
        <v>CHP_RES_GasFuelCell</v>
      </c>
      <c r="P44" s="28" t="str">
        <f t="shared" si="2"/>
        <v>CHP_RES_GasFuelCell</v>
      </c>
      <c r="Q44" s="28" t="str">
        <f t="shared" si="3"/>
        <v>CHP_RES_GasFuelCell</v>
      </c>
      <c r="R44" s="28" t="str">
        <f t="shared" si="3"/>
        <v>CHP_RES_GasFuelCell</v>
      </c>
      <c r="S44" s="27" t="str">
        <f t="shared" si="13"/>
        <v>Share_P_in_CHP_RES_GasFuelCell</v>
      </c>
    </row>
    <row r="45" spans="1:19" x14ac:dyDescent="0.25">
      <c r="A45" s="51" t="s">
        <v>1081</v>
      </c>
      <c r="B45" s="51" t="s">
        <v>794</v>
      </c>
      <c r="C45" s="51" t="s">
        <v>834</v>
      </c>
      <c r="D45" s="51" t="s">
        <v>360</v>
      </c>
      <c r="E45" s="51" t="s">
        <v>360</v>
      </c>
      <c r="F45" s="37" t="str">
        <f>F44</f>
        <v>CHP (residential)</v>
      </c>
      <c r="G45" s="30" t="e">
        <f>#REF!</f>
        <v>#REF!</v>
      </c>
      <c r="H45" s="37" t="str">
        <f>H44</f>
        <v>PowderBlue</v>
      </c>
      <c r="I45" s="30" t="str">
        <f t="shared" si="12"/>
        <v>CapInst_CHP_RES_Gas</v>
      </c>
      <c r="J45" s="30" t="str">
        <f t="shared" si="12"/>
        <v>CapNew_CHP_RES_Gas</v>
      </c>
      <c r="K45" s="30" t="str">
        <f t="shared" si="12"/>
        <v>CapNewSmooth_CHP_RES_Gas</v>
      </c>
      <c r="L45" s="30" t="str">
        <f t="shared" si="12"/>
        <v>CapNewNet_CHP_RES_Gas</v>
      </c>
      <c r="M45" s="30" t="str">
        <f t="shared" si="12"/>
        <v>CapDecom_CHP_RES_Gas</v>
      </c>
      <c r="N45" s="30" t="str">
        <f t="shared" si="12"/>
        <v>CapDecomSmooth_CHP_RES_Gas</v>
      </c>
      <c r="O45" s="30" t="str">
        <f t="shared" si="1"/>
        <v>CHP_RES_Gas</v>
      </c>
      <c r="P45" s="30" t="str">
        <f t="shared" si="2"/>
        <v>CHP_RES_Gas</v>
      </c>
      <c r="Q45" s="30" t="str">
        <f t="shared" si="3"/>
        <v>CHP_RES_Gas</v>
      </c>
      <c r="R45" s="30" t="str">
        <f t="shared" si="3"/>
        <v>CHP_RES_Gas</v>
      </c>
      <c r="S45" s="32" t="str">
        <f t="shared" si="13"/>
        <v>Share_P_in_CHP_RES_Gas</v>
      </c>
    </row>
    <row r="46" spans="1:19" x14ac:dyDescent="0.25">
      <c r="A46" s="50" t="s">
        <v>1082</v>
      </c>
      <c r="B46" s="50" t="s">
        <v>779</v>
      </c>
      <c r="C46" s="50" t="s">
        <v>822</v>
      </c>
      <c r="D46" s="50" t="s">
        <v>360</v>
      </c>
      <c r="E46" s="50" t="s">
        <v>360</v>
      </c>
      <c r="F46" s="53" t="s">
        <v>410</v>
      </c>
      <c r="G46" s="28" t="e">
        <f>#REF!</f>
        <v>#REF!</v>
      </c>
      <c r="H46" s="53" t="s">
        <v>411</v>
      </c>
      <c r="I46" s="28" t="str">
        <f t="shared" si="12"/>
        <v>CapInst_CHP_IND_Biofuel</v>
      </c>
      <c r="J46" s="28" t="str">
        <f t="shared" si="12"/>
        <v>CapNew_CHP_IND_Biofuel</v>
      </c>
      <c r="K46" s="28" t="str">
        <f t="shared" si="12"/>
        <v>CapNewSmooth_CHP_IND_Biofuel</v>
      </c>
      <c r="L46" s="28" t="str">
        <f t="shared" si="12"/>
        <v>CapNewNet_CHP_IND_Biofuel</v>
      </c>
      <c r="M46" s="28" t="str">
        <f t="shared" si="12"/>
        <v>CapDecom_CHP_IND_Biofuel</v>
      </c>
      <c r="N46" s="28" t="str">
        <f t="shared" si="12"/>
        <v>CapDecomSmooth_CHP_IND_Biofuel</v>
      </c>
      <c r="O46" s="28" t="str">
        <f t="shared" si="1"/>
        <v>CHP_IND_Biofuel</v>
      </c>
      <c r="P46" s="28" t="str">
        <f t="shared" si="2"/>
        <v>CHP_IND_Biofuel</v>
      </c>
      <c r="Q46" s="28" t="str">
        <f t="shared" si="3"/>
        <v>CHP_IND_Biofuel</v>
      </c>
      <c r="R46" s="28" t="str">
        <f t="shared" si="3"/>
        <v>CHP_IND_Biofuel</v>
      </c>
      <c r="S46" s="27" t="str">
        <f t="shared" si="13"/>
        <v>Share_P_in_CHP_IND_Biofuel</v>
      </c>
    </row>
    <row r="47" spans="1:19" x14ac:dyDescent="0.25">
      <c r="A47" s="50" t="s">
        <v>1083</v>
      </c>
      <c r="B47" s="50" t="s">
        <v>781</v>
      </c>
      <c r="C47" s="50" t="s">
        <v>824</v>
      </c>
      <c r="D47" s="50" t="s">
        <v>360</v>
      </c>
      <c r="E47" s="50" t="s">
        <v>360</v>
      </c>
      <c r="F47" s="29" t="str">
        <f t="shared" ref="F47:F56" si="14">F46</f>
        <v>CHP (industry)</v>
      </c>
      <c r="G47" s="28" t="e">
        <f>#REF!</f>
        <v>#REF!</v>
      </c>
      <c r="H47" s="29" t="str">
        <f t="shared" ref="H47:H56" si="15">H46</f>
        <v>DeepSkyBlue</v>
      </c>
      <c r="I47" s="28" t="str">
        <f t="shared" si="12"/>
        <v>CapInst_CHP_IND_Biogas</v>
      </c>
      <c r="J47" s="28" t="str">
        <f t="shared" si="12"/>
        <v>CapNew_CHP_IND_Biogas</v>
      </c>
      <c r="K47" s="28" t="str">
        <f t="shared" si="12"/>
        <v>CapNewSmooth_CHP_IND_Biogas</v>
      </c>
      <c r="L47" s="28" t="str">
        <f t="shared" si="12"/>
        <v>CapNewNet_CHP_IND_Biogas</v>
      </c>
      <c r="M47" s="28" t="str">
        <f t="shared" si="12"/>
        <v>CapDecom_CHP_IND_Biogas</v>
      </c>
      <c r="N47" s="28" t="str">
        <f t="shared" si="12"/>
        <v>CapDecomSmooth_CHP_IND_Biogas</v>
      </c>
      <c r="O47" s="28" t="str">
        <f t="shared" si="1"/>
        <v>CHP_IND_Biogas</v>
      </c>
      <c r="P47" s="28" t="str">
        <f t="shared" si="2"/>
        <v>CHP_IND_Biogas</v>
      </c>
      <c r="Q47" s="28" t="str">
        <f t="shared" si="3"/>
        <v>CHP_IND_Biogas</v>
      </c>
      <c r="R47" s="28" t="str">
        <f t="shared" si="3"/>
        <v>CHP_IND_Biogas</v>
      </c>
      <c r="S47" s="27" t="str">
        <f t="shared" si="13"/>
        <v>Share_P_in_CHP_IND_Biogas</v>
      </c>
    </row>
    <row r="48" spans="1:19" x14ac:dyDescent="0.25">
      <c r="A48" s="50" t="s">
        <v>1084</v>
      </c>
      <c r="B48" s="50" t="s">
        <v>768</v>
      </c>
      <c r="C48" s="50" t="s">
        <v>814</v>
      </c>
      <c r="D48" s="50" t="s">
        <v>360</v>
      </c>
      <c r="E48" s="50" t="s">
        <v>360</v>
      </c>
      <c r="F48" s="29" t="str">
        <f t="shared" si="14"/>
        <v>CHP (industry)</v>
      </c>
      <c r="G48" s="28" t="e">
        <f>#REF!</f>
        <v>#REF!</v>
      </c>
      <c r="H48" s="29" t="str">
        <f t="shared" si="15"/>
        <v>DeepSkyBlue</v>
      </c>
      <c r="I48" s="28" t="str">
        <f t="shared" si="12"/>
        <v>CapInst_CHP_IND_Biomass</v>
      </c>
      <c r="J48" s="28" t="str">
        <f t="shared" si="12"/>
        <v>CapNew_CHP_IND_Biomass</v>
      </c>
      <c r="K48" s="28" t="str">
        <f t="shared" si="12"/>
        <v>CapNewSmooth_CHP_IND_Biomass</v>
      </c>
      <c r="L48" s="28" t="str">
        <f t="shared" si="12"/>
        <v>CapNewNet_CHP_IND_Biomass</v>
      </c>
      <c r="M48" s="28" t="str">
        <f t="shared" si="12"/>
        <v>CapDecom_CHP_IND_Biomass</v>
      </c>
      <c r="N48" s="28" t="str">
        <f t="shared" si="12"/>
        <v>CapDecomSmooth_CHP_IND_Biomass</v>
      </c>
      <c r="O48" s="28" t="str">
        <f t="shared" si="1"/>
        <v>CHP_IND_Biomass</v>
      </c>
      <c r="P48" s="28" t="str">
        <f t="shared" si="2"/>
        <v>CHP_IND_Biomass</v>
      </c>
      <c r="Q48" s="28" t="str">
        <f t="shared" si="3"/>
        <v>CHP_IND_Biomass</v>
      </c>
      <c r="R48" s="28" t="str">
        <f t="shared" si="3"/>
        <v>CHP_IND_Biomass</v>
      </c>
      <c r="S48" s="27" t="str">
        <f t="shared" si="13"/>
        <v>Share_P_in_CHP_IND_Biomass</v>
      </c>
    </row>
    <row r="49" spans="1:19" x14ac:dyDescent="0.25">
      <c r="A49" s="50" t="s">
        <v>1085</v>
      </c>
      <c r="B49" s="50" t="s">
        <v>769</v>
      </c>
      <c r="C49" s="50" t="s">
        <v>815</v>
      </c>
      <c r="D49" s="50" t="s">
        <v>360</v>
      </c>
      <c r="E49" s="50" t="s">
        <v>360</v>
      </c>
      <c r="F49" s="29" t="str">
        <f t="shared" si="14"/>
        <v>CHP (industry)</v>
      </c>
      <c r="G49" s="28" t="e">
        <f>#REF!</f>
        <v>#REF!</v>
      </c>
      <c r="H49" s="29" t="str">
        <f t="shared" si="15"/>
        <v>DeepSkyBlue</v>
      </c>
      <c r="I49" s="28" t="str">
        <f t="shared" si="12"/>
        <v>CapInst_CHP_IND_Gas</v>
      </c>
      <c r="J49" s="28" t="str">
        <f t="shared" si="12"/>
        <v>CapNew_CHP_IND_Gas</v>
      </c>
      <c r="K49" s="28" t="str">
        <f t="shared" si="12"/>
        <v>CapNewSmooth_CHP_IND_Gas</v>
      </c>
      <c r="L49" s="28" t="str">
        <f t="shared" si="12"/>
        <v>CapNewNet_CHP_IND_Gas</v>
      </c>
      <c r="M49" s="28" t="str">
        <f t="shared" si="12"/>
        <v>CapDecom_CHP_IND_Gas</v>
      </c>
      <c r="N49" s="28" t="str">
        <f t="shared" si="12"/>
        <v>CapDecomSmooth_CHP_IND_Gas</v>
      </c>
      <c r="O49" s="28" t="str">
        <f t="shared" si="1"/>
        <v>CHP_IND_Gas</v>
      </c>
      <c r="P49" s="28" t="str">
        <f t="shared" si="2"/>
        <v>CHP_IND_Gas</v>
      </c>
      <c r="Q49" s="28" t="str">
        <f t="shared" si="3"/>
        <v>CHP_IND_Gas</v>
      </c>
      <c r="R49" s="28" t="str">
        <f t="shared" si="3"/>
        <v>CHP_IND_Gas</v>
      </c>
      <c r="S49" s="27" t="str">
        <f t="shared" si="13"/>
        <v>Share_P_in_CHP_IND_Gas</v>
      </c>
    </row>
    <row r="50" spans="1:19" x14ac:dyDescent="0.25">
      <c r="A50" s="50" t="s">
        <v>1086</v>
      </c>
      <c r="B50" s="50" t="s">
        <v>774</v>
      </c>
      <c r="C50" s="50" t="s">
        <v>820</v>
      </c>
      <c r="D50" s="50" t="s">
        <v>360</v>
      </c>
      <c r="E50" s="50" t="s">
        <v>360</v>
      </c>
      <c r="F50" s="29" t="str">
        <f t="shared" si="14"/>
        <v>CHP (industry)</v>
      </c>
      <c r="G50" s="28" t="e">
        <f>#REF!</f>
        <v>#REF!</v>
      </c>
      <c r="H50" s="29" t="str">
        <f t="shared" si="15"/>
        <v>DeepSkyBlue</v>
      </c>
      <c r="I50" s="28" t="str">
        <f t="shared" ref="I50:N65" si="16">I$1&amp;"_"&amp;$A50</f>
        <v>CapInst_CHP_IND_Gas_BHKW</v>
      </c>
      <c r="J50" s="28" t="str">
        <f t="shared" si="16"/>
        <v>CapNew_CHP_IND_Gas_BHKW</v>
      </c>
      <c r="K50" s="28" t="str">
        <f t="shared" si="16"/>
        <v>CapNewSmooth_CHP_IND_Gas_BHKW</v>
      </c>
      <c r="L50" s="28" t="str">
        <f t="shared" si="16"/>
        <v>CapNewNet_CHP_IND_Gas_BHKW</v>
      </c>
      <c r="M50" s="28" t="str">
        <f t="shared" si="16"/>
        <v>CapDecom_CHP_IND_Gas_BHKW</v>
      </c>
      <c r="N50" s="28" t="str">
        <f t="shared" si="16"/>
        <v>CapDecomSmooth_CHP_IND_Gas_BHKW</v>
      </c>
      <c r="O50" s="28" t="str">
        <f t="shared" si="1"/>
        <v>CHP_IND_Gas_BHKW</v>
      </c>
      <c r="P50" s="28" t="str">
        <f t="shared" si="2"/>
        <v>CHP_IND_Gas_BHKW</v>
      </c>
      <c r="Q50" s="28" t="str">
        <f t="shared" si="3"/>
        <v>CHP_IND_Gas_BHKW</v>
      </c>
      <c r="R50" s="28" t="str">
        <f t="shared" si="3"/>
        <v>CHP_IND_Gas_BHKW</v>
      </c>
      <c r="S50" s="27" t="str">
        <f t="shared" si="13"/>
        <v>Share_P_in_CHP_IND_Gas_BHKW</v>
      </c>
    </row>
    <row r="51" spans="1:19" x14ac:dyDescent="0.25">
      <c r="A51" s="50" t="s">
        <v>1087</v>
      </c>
      <c r="B51" s="50" t="s">
        <v>773</v>
      </c>
      <c r="C51" s="50" t="s">
        <v>819</v>
      </c>
      <c r="D51" s="50" t="s">
        <v>360</v>
      </c>
      <c r="E51" s="50" t="s">
        <v>360</v>
      </c>
      <c r="F51" s="29" t="str">
        <f t="shared" si="14"/>
        <v>CHP (industry)</v>
      </c>
      <c r="G51" s="28" t="e">
        <f>#REF!</f>
        <v>#REF!</v>
      </c>
      <c r="H51" s="29" t="str">
        <f t="shared" si="15"/>
        <v>DeepSkyBlue</v>
      </c>
      <c r="I51" s="28" t="str">
        <f t="shared" si="16"/>
        <v>CapInst_CHP_IND_GasFuelCell</v>
      </c>
      <c r="J51" s="28" t="str">
        <f t="shared" si="16"/>
        <v>CapNew_CHP_IND_GasFuelCell</v>
      </c>
      <c r="K51" s="28" t="str">
        <f t="shared" si="16"/>
        <v>CapNewSmooth_CHP_IND_GasFuelCell</v>
      </c>
      <c r="L51" s="28" t="str">
        <f t="shared" si="16"/>
        <v>CapNewNet_CHP_IND_GasFuelCell</v>
      </c>
      <c r="M51" s="28" t="str">
        <f t="shared" si="16"/>
        <v>CapDecom_CHP_IND_GasFuelCell</v>
      </c>
      <c r="N51" s="28" t="str">
        <f t="shared" si="16"/>
        <v>CapDecomSmooth_CHP_IND_GasFuelCell</v>
      </c>
      <c r="O51" s="28" t="str">
        <f t="shared" si="1"/>
        <v>CHP_IND_GasFuelCell</v>
      </c>
      <c r="P51" s="28" t="str">
        <f t="shared" si="2"/>
        <v>CHP_IND_GasFuelCell</v>
      </c>
      <c r="Q51" s="28" t="str">
        <f t="shared" si="3"/>
        <v>CHP_IND_GasFuelCell</v>
      </c>
      <c r="R51" s="28" t="str">
        <f t="shared" si="3"/>
        <v>CHP_IND_GasFuelCell</v>
      </c>
      <c r="S51" s="27" t="str">
        <f t="shared" si="13"/>
        <v>Share_P_in_CHP_IND_GasFuelCell</v>
      </c>
    </row>
    <row r="52" spans="1:19" x14ac:dyDescent="0.25">
      <c r="A52" s="50" t="s">
        <v>1088</v>
      </c>
      <c r="B52" s="50" t="s">
        <v>780</v>
      </c>
      <c r="C52" s="50" t="s">
        <v>823</v>
      </c>
      <c r="D52" s="50" t="s">
        <v>360</v>
      </c>
      <c r="E52" s="50" t="s">
        <v>360</v>
      </c>
      <c r="F52" s="29" t="str">
        <f t="shared" si="14"/>
        <v>CHP (industry)</v>
      </c>
      <c r="G52" s="28" t="e">
        <f>#REF!</f>
        <v>#REF!</v>
      </c>
      <c r="H52" s="29" t="str">
        <f t="shared" si="15"/>
        <v>DeepSkyBlue</v>
      </c>
      <c r="I52" s="28" t="str">
        <f t="shared" si="16"/>
        <v>CapInst_CHP_IND_H2FuelCell</v>
      </c>
      <c r="J52" s="28" t="str">
        <f t="shared" si="16"/>
        <v>CapNew_CHP_IND_H2FuelCell</v>
      </c>
      <c r="K52" s="28" t="str">
        <f t="shared" si="16"/>
        <v>CapNewSmooth_CHP_IND_H2FuelCell</v>
      </c>
      <c r="L52" s="28" t="str">
        <f t="shared" si="16"/>
        <v>CapNewNet_CHP_IND_H2FuelCell</v>
      </c>
      <c r="M52" s="28" t="str">
        <f t="shared" si="16"/>
        <v>CapDecom_CHP_IND_H2FuelCell</v>
      </c>
      <c r="N52" s="28" t="str">
        <f t="shared" si="16"/>
        <v>CapDecomSmooth_CHP_IND_H2FuelCell</v>
      </c>
      <c r="O52" s="28" t="str">
        <f t="shared" si="1"/>
        <v>CHP_IND_H2FuelCell</v>
      </c>
      <c r="P52" s="28" t="str">
        <f t="shared" si="2"/>
        <v>CHP_IND_H2FuelCell</v>
      </c>
      <c r="Q52" s="28" t="str">
        <f t="shared" si="3"/>
        <v>CHP_IND_H2FuelCell</v>
      </c>
      <c r="R52" s="28" t="str">
        <f t="shared" si="3"/>
        <v>CHP_IND_H2FuelCell</v>
      </c>
      <c r="S52" s="27" t="str">
        <f t="shared" si="13"/>
        <v>Share_P_in_CHP_IND_H2FuelCell</v>
      </c>
    </row>
    <row r="53" spans="1:19" x14ac:dyDescent="0.25">
      <c r="A53" s="50" t="s">
        <v>1089</v>
      </c>
      <c r="B53" s="50" t="s">
        <v>770</v>
      </c>
      <c r="C53" s="50" t="s">
        <v>816</v>
      </c>
      <c r="D53" s="50" t="s">
        <v>360</v>
      </c>
      <c r="E53" s="50" t="s">
        <v>360</v>
      </c>
      <c r="F53" s="29" t="str">
        <f t="shared" si="14"/>
        <v>CHP (industry)</v>
      </c>
      <c r="G53" s="28" t="e">
        <f>#REF!</f>
        <v>#REF!</v>
      </c>
      <c r="H53" s="29" t="str">
        <f t="shared" si="15"/>
        <v>DeepSkyBlue</v>
      </c>
      <c r="I53" s="28" t="str">
        <f t="shared" si="16"/>
        <v>CapInst_CHP_IND_HardCoal</v>
      </c>
      <c r="J53" s="28" t="str">
        <f t="shared" si="16"/>
        <v>CapNew_CHP_IND_HardCoal</v>
      </c>
      <c r="K53" s="28" t="str">
        <f t="shared" si="16"/>
        <v>CapNewSmooth_CHP_IND_HardCoal</v>
      </c>
      <c r="L53" s="28" t="str">
        <f t="shared" si="16"/>
        <v>CapNewNet_CHP_IND_HardCoal</v>
      </c>
      <c r="M53" s="28" t="str">
        <f t="shared" si="16"/>
        <v>CapDecom_CHP_IND_HardCoal</v>
      </c>
      <c r="N53" s="28" t="str">
        <f t="shared" si="16"/>
        <v>CapDecomSmooth_CHP_IND_HardCoal</v>
      </c>
      <c r="O53" s="28" t="str">
        <f t="shared" si="1"/>
        <v>CHP_IND_HardCoal</v>
      </c>
      <c r="P53" s="28" t="str">
        <f t="shared" si="2"/>
        <v>CHP_IND_HardCoal</v>
      </c>
      <c r="Q53" s="28" t="str">
        <f t="shared" si="3"/>
        <v>CHP_IND_HardCoal</v>
      </c>
      <c r="R53" s="28" t="str">
        <f t="shared" si="3"/>
        <v>CHP_IND_HardCoal</v>
      </c>
      <c r="S53" s="27" t="str">
        <f t="shared" si="13"/>
        <v>Share_P_in_CHP_IND_HardCoal</v>
      </c>
    </row>
    <row r="54" spans="1:19" x14ac:dyDescent="0.25">
      <c r="A54" s="50" t="s">
        <v>1090</v>
      </c>
      <c r="B54" s="50" t="s">
        <v>775</v>
      </c>
      <c r="C54" s="50" t="s">
        <v>821</v>
      </c>
      <c r="D54" s="50" t="s">
        <v>360</v>
      </c>
      <c r="E54" s="50" t="s">
        <v>360</v>
      </c>
      <c r="F54" s="29" t="str">
        <f t="shared" si="14"/>
        <v>CHP (industry)</v>
      </c>
      <c r="G54" s="28" t="e">
        <f>#REF!</f>
        <v>#REF!</v>
      </c>
      <c r="H54" s="29" t="str">
        <f t="shared" si="15"/>
        <v>DeepSkyBlue</v>
      </c>
      <c r="I54" s="28" t="str">
        <f t="shared" si="16"/>
        <v>CapInst_CHP_IND_LandfillGas</v>
      </c>
      <c r="J54" s="28" t="str">
        <f t="shared" si="16"/>
        <v>CapNew_CHP_IND_LandfillGas</v>
      </c>
      <c r="K54" s="28" t="str">
        <f t="shared" si="16"/>
        <v>CapNewSmooth_CHP_IND_LandfillGas</v>
      </c>
      <c r="L54" s="28" t="str">
        <f t="shared" si="16"/>
        <v>CapNewNet_CHP_IND_LandfillGas</v>
      </c>
      <c r="M54" s="28" t="str">
        <f t="shared" si="16"/>
        <v>CapDecom_CHP_IND_LandfillGas</v>
      </c>
      <c r="N54" s="28" t="str">
        <f t="shared" si="16"/>
        <v>CapDecomSmooth_CHP_IND_LandfillGas</v>
      </c>
      <c r="O54" s="28" t="str">
        <f t="shared" si="1"/>
        <v>CHP_IND_LandfillGas</v>
      </c>
      <c r="P54" s="28" t="str">
        <f t="shared" si="2"/>
        <v>CHP_IND_LandfillGas</v>
      </c>
      <c r="Q54" s="28" t="str">
        <f t="shared" si="3"/>
        <v>CHP_IND_LandfillGas</v>
      </c>
      <c r="R54" s="28" t="str">
        <f t="shared" si="3"/>
        <v>CHP_IND_LandfillGas</v>
      </c>
      <c r="S54" s="27" t="str">
        <f t="shared" si="13"/>
        <v>Share_P_in_CHP_IND_LandfillGas</v>
      </c>
    </row>
    <row r="55" spans="1:19" x14ac:dyDescent="0.25">
      <c r="A55" s="50" t="s">
        <v>1091</v>
      </c>
      <c r="B55" s="50" t="s">
        <v>771</v>
      </c>
      <c r="C55" s="50" t="s">
        <v>817</v>
      </c>
      <c r="D55" s="50" t="s">
        <v>360</v>
      </c>
      <c r="E55" s="50" t="s">
        <v>360</v>
      </c>
      <c r="F55" s="29" t="str">
        <f t="shared" si="14"/>
        <v>CHP (industry)</v>
      </c>
      <c r="G55" s="28" t="e">
        <f>#REF!</f>
        <v>#REF!</v>
      </c>
      <c r="H55" s="29" t="str">
        <f t="shared" si="15"/>
        <v>DeepSkyBlue</v>
      </c>
      <c r="I55" s="28" t="str">
        <f t="shared" si="16"/>
        <v>CapInst_CHP_IND_Lignite</v>
      </c>
      <c r="J55" s="28" t="str">
        <f t="shared" si="16"/>
        <v>CapNew_CHP_IND_Lignite</v>
      </c>
      <c r="K55" s="28" t="str">
        <f t="shared" si="16"/>
        <v>CapNewSmooth_CHP_IND_Lignite</v>
      </c>
      <c r="L55" s="28" t="str">
        <f t="shared" si="16"/>
        <v>CapNewNet_CHP_IND_Lignite</v>
      </c>
      <c r="M55" s="28" t="str">
        <f t="shared" si="16"/>
        <v>CapDecom_CHP_IND_Lignite</v>
      </c>
      <c r="N55" s="28" t="str">
        <f t="shared" si="16"/>
        <v>CapDecomSmooth_CHP_IND_Lignite</v>
      </c>
      <c r="O55" s="28" t="str">
        <f t="shared" si="1"/>
        <v>CHP_IND_Lignite</v>
      </c>
      <c r="P55" s="28" t="str">
        <f t="shared" si="2"/>
        <v>CHP_IND_Lignite</v>
      </c>
      <c r="Q55" s="28" t="str">
        <f t="shared" si="3"/>
        <v>CHP_IND_Lignite</v>
      </c>
      <c r="R55" s="28" t="str">
        <f t="shared" si="3"/>
        <v>CHP_IND_Lignite</v>
      </c>
      <c r="S55" s="27" t="str">
        <f t="shared" si="13"/>
        <v>Share_P_in_CHP_IND_Lignite</v>
      </c>
    </row>
    <row r="56" spans="1:19" x14ac:dyDescent="0.25">
      <c r="A56" s="51" t="s">
        <v>1092</v>
      </c>
      <c r="B56" s="51" t="s">
        <v>772</v>
      </c>
      <c r="C56" s="51" t="s">
        <v>818</v>
      </c>
      <c r="D56" s="51" t="s">
        <v>360</v>
      </c>
      <c r="E56" s="51" t="s">
        <v>360</v>
      </c>
      <c r="F56" s="37" t="str">
        <f t="shared" si="14"/>
        <v>CHP (industry)</v>
      </c>
      <c r="G56" s="30" t="e">
        <f>#REF!</f>
        <v>#REF!</v>
      </c>
      <c r="H56" s="37" t="str">
        <f t="shared" si="15"/>
        <v>DeepSkyBlue</v>
      </c>
      <c r="I56" s="30" t="str">
        <f t="shared" si="16"/>
        <v>CapInst_CHP_IND_Oil</v>
      </c>
      <c r="J56" s="30" t="str">
        <f t="shared" si="16"/>
        <v>CapNew_CHP_IND_Oil</v>
      </c>
      <c r="K56" s="30" t="str">
        <f t="shared" si="16"/>
        <v>CapNewSmooth_CHP_IND_Oil</v>
      </c>
      <c r="L56" s="30" t="str">
        <f t="shared" si="16"/>
        <v>CapNewNet_CHP_IND_Oil</v>
      </c>
      <c r="M56" s="30" t="str">
        <f t="shared" si="16"/>
        <v>CapDecom_CHP_IND_Oil</v>
      </c>
      <c r="N56" s="30" t="str">
        <f t="shared" si="16"/>
        <v>CapDecomSmooth_CHP_IND_Oil</v>
      </c>
      <c r="O56" s="30" t="str">
        <f t="shared" si="1"/>
        <v>CHP_IND_Oil</v>
      </c>
      <c r="P56" s="30" t="str">
        <f t="shared" si="2"/>
        <v>CHP_IND_Oil</v>
      </c>
      <c r="Q56" s="30" t="str">
        <f t="shared" si="3"/>
        <v>CHP_IND_Oil</v>
      </c>
      <c r="R56" s="30" t="str">
        <f t="shared" si="3"/>
        <v>CHP_IND_Oil</v>
      </c>
      <c r="S56" s="32" t="str">
        <f t="shared" si="13"/>
        <v>Share_P_in_CHP_IND_Oil</v>
      </c>
    </row>
    <row r="57" spans="1:19" x14ac:dyDescent="0.25">
      <c r="A57" s="50" t="s">
        <v>1093</v>
      </c>
      <c r="B57" s="50" t="s">
        <v>791</v>
      </c>
      <c r="C57" s="50" t="s">
        <v>831</v>
      </c>
      <c r="D57" s="50" t="s">
        <v>360</v>
      </c>
      <c r="E57" s="50" t="s">
        <v>360</v>
      </c>
      <c r="F57" s="53" t="s">
        <v>1094</v>
      </c>
      <c r="G57" s="28" t="e">
        <f>#REF!</f>
        <v>#REF!</v>
      </c>
      <c r="H57" s="53" t="s">
        <v>412</v>
      </c>
      <c r="I57" s="28" t="str">
        <f t="shared" si="16"/>
        <v>CapInst_CHP_SV_Biofuel</v>
      </c>
      <c r="J57" s="28" t="str">
        <f t="shared" si="16"/>
        <v>CapNew_CHP_SV_Biofuel</v>
      </c>
      <c r="K57" s="28" t="str">
        <f t="shared" si="16"/>
        <v>CapNewSmooth_CHP_SV_Biofuel</v>
      </c>
      <c r="L57" s="28" t="str">
        <f t="shared" si="16"/>
        <v>CapNewNet_CHP_SV_Biofuel</v>
      </c>
      <c r="M57" s="28" t="str">
        <f t="shared" si="16"/>
        <v>CapDecom_CHP_SV_Biofuel</v>
      </c>
      <c r="N57" s="28" t="str">
        <f t="shared" si="16"/>
        <v>CapDecomSmooth_CHP_SV_Biofuel</v>
      </c>
      <c r="O57" s="28" t="str">
        <f t="shared" si="1"/>
        <v>CHP_SV_Biofuel</v>
      </c>
      <c r="P57" s="28" t="str">
        <f t="shared" si="2"/>
        <v>CHP_SV_Biofuel</v>
      </c>
      <c r="Q57" s="28" t="str">
        <f t="shared" si="3"/>
        <v>CHP_SV_Biofuel</v>
      </c>
      <c r="R57" s="28" t="str">
        <f t="shared" si="3"/>
        <v>CHP_SV_Biofuel</v>
      </c>
      <c r="S57" s="27" t="str">
        <f t="shared" si="13"/>
        <v>Share_P_in_CHP_SV_Biofuel</v>
      </c>
    </row>
    <row r="58" spans="1:19" x14ac:dyDescent="0.25">
      <c r="A58" s="50" t="s">
        <v>1095</v>
      </c>
      <c r="B58" s="50" t="s">
        <v>783</v>
      </c>
      <c r="C58" s="50" t="s">
        <v>826</v>
      </c>
      <c r="D58" s="50" t="s">
        <v>360</v>
      </c>
      <c r="E58" s="50" t="s">
        <v>360</v>
      </c>
      <c r="F58" s="29" t="str">
        <f t="shared" ref="F58:F64" si="17">F57</f>
        <v>CHP (services)</v>
      </c>
      <c r="G58" s="28" t="e">
        <f>#REF!</f>
        <v>#REF!</v>
      </c>
      <c r="H58" s="29" t="str">
        <f t="shared" ref="H58:H64" si="18">H57</f>
        <v>SkyBlue</v>
      </c>
      <c r="I58" s="28" t="str">
        <f t="shared" si="16"/>
        <v>CapInst_CHP_SV_Biogas</v>
      </c>
      <c r="J58" s="28" t="str">
        <f t="shared" si="16"/>
        <v>CapNew_CHP_SV_Biogas</v>
      </c>
      <c r="K58" s="28" t="str">
        <f t="shared" si="16"/>
        <v>CapNewSmooth_CHP_SV_Biogas</v>
      </c>
      <c r="L58" s="28" t="str">
        <f t="shared" si="16"/>
        <v>CapNewNet_CHP_SV_Biogas</v>
      </c>
      <c r="M58" s="28" t="str">
        <f t="shared" si="16"/>
        <v>CapDecom_CHP_SV_Biogas</v>
      </c>
      <c r="N58" s="28" t="str">
        <f t="shared" si="16"/>
        <v>CapDecomSmooth_CHP_SV_Biogas</v>
      </c>
      <c r="O58" s="28" t="str">
        <f t="shared" si="1"/>
        <v>CHP_SV_Biogas</v>
      </c>
      <c r="P58" s="28" t="str">
        <f t="shared" si="2"/>
        <v>CHP_SV_Biogas</v>
      </c>
      <c r="Q58" s="28" t="str">
        <f t="shared" si="3"/>
        <v>CHP_SV_Biogas</v>
      </c>
      <c r="R58" s="28" t="str">
        <f t="shared" si="3"/>
        <v>CHP_SV_Biogas</v>
      </c>
      <c r="S58" s="27" t="str">
        <f t="shared" si="13"/>
        <v>Share_P_in_CHP_SV_Biogas</v>
      </c>
    </row>
    <row r="59" spans="1:19" x14ac:dyDescent="0.25">
      <c r="A59" s="50" t="s">
        <v>1096</v>
      </c>
      <c r="B59" s="50" t="s">
        <v>787</v>
      </c>
      <c r="C59" s="50" t="s">
        <v>827</v>
      </c>
      <c r="D59" s="50" t="s">
        <v>360</v>
      </c>
      <c r="E59" s="50" t="s">
        <v>360</v>
      </c>
      <c r="F59" s="29" t="str">
        <f t="shared" si="17"/>
        <v>CHP (services)</v>
      </c>
      <c r="G59" s="28" t="e">
        <f>#REF!</f>
        <v>#REF!</v>
      </c>
      <c r="H59" s="29" t="str">
        <f t="shared" si="18"/>
        <v>SkyBlue</v>
      </c>
      <c r="I59" s="28" t="str">
        <f t="shared" si="16"/>
        <v>CapInst_CHP_SV_Biomass</v>
      </c>
      <c r="J59" s="28" t="str">
        <f t="shared" si="16"/>
        <v>CapNew_CHP_SV_Biomass</v>
      </c>
      <c r="K59" s="28" t="str">
        <f t="shared" si="16"/>
        <v>CapNewSmooth_CHP_SV_Biomass</v>
      </c>
      <c r="L59" s="28" t="str">
        <f t="shared" si="16"/>
        <v>CapNewNet_CHP_SV_Biomass</v>
      </c>
      <c r="M59" s="28" t="str">
        <f t="shared" si="16"/>
        <v>CapDecom_CHP_SV_Biomass</v>
      </c>
      <c r="N59" s="28" t="str">
        <f t="shared" si="16"/>
        <v>CapDecomSmooth_CHP_SV_Biomass</v>
      </c>
      <c r="O59" s="28" t="str">
        <f t="shared" si="1"/>
        <v>CHP_SV_Biomass</v>
      </c>
      <c r="P59" s="28" t="str">
        <f t="shared" si="2"/>
        <v>CHP_SV_Biomass</v>
      </c>
      <c r="Q59" s="28" t="str">
        <f t="shared" si="3"/>
        <v>CHP_SV_Biomass</v>
      </c>
      <c r="R59" s="28" t="str">
        <f t="shared" si="3"/>
        <v>CHP_SV_Biomass</v>
      </c>
      <c r="S59" s="27" t="str">
        <f t="shared" si="13"/>
        <v>Share_P_in_CHP_SV_Biomass</v>
      </c>
    </row>
    <row r="60" spans="1:19" x14ac:dyDescent="0.25">
      <c r="A60" s="50" t="s">
        <v>1097</v>
      </c>
      <c r="B60" s="50" t="s">
        <v>788</v>
      </c>
      <c r="C60" s="50" t="s">
        <v>828</v>
      </c>
      <c r="D60" s="50" t="s">
        <v>360</v>
      </c>
      <c r="E60" s="50" t="s">
        <v>360</v>
      </c>
      <c r="F60" s="29" t="str">
        <f t="shared" si="17"/>
        <v>CHP (services)</v>
      </c>
      <c r="G60" s="28" t="e">
        <f>#REF!</f>
        <v>#REF!</v>
      </c>
      <c r="H60" s="29" t="str">
        <f t="shared" si="18"/>
        <v>SkyBlue</v>
      </c>
      <c r="I60" s="28" t="str">
        <f t="shared" si="16"/>
        <v>CapInst_CHP_SV_Gas</v>
      </c>
      <c r="J60" s="28" t="str">
        <f t="shared" si="16"/>
        <v>CapNew_CHP_SV_Gas</v>
      </c>
      <c r="K60" s="28" t="str">
        <f t="shared" si="16"/>
        <v>CapNewSmooth_CHP_SV_Gas</v>
      </c>
      <c r="L60" s="28" t="str">
        <f t="shared" si="16"/>
        <v>CapNewNet_CHP_SV_Gas</v>
      </c>
      <c r="M60" s="28" t="str">
        <f t="shared" si="16"/>
        <v>CapDecom_CHP_SV_Gas</v>
      </c>
      <c r="N60" s="28" t="str">
        <f t="shared" si="16"/>
        <v>CapDecomSmooth_CHP_SV_Gas</v>
      </c>
      <c r="O60" s="28" t="str">
        <f t="shared" si="1"/>
        <v>CHP_SV_Gas</v>
      </c>
      <c r="P60" s="28" t="str">
        <f t="shared" si="2"/>
        <v>CHP_SV_Gas</v>
      </c>
      <c r="Q60" s="28" t="str">
        <f t="shared" si="3"/>
        <v>CHP_SV_Gas</v>
      </c>
      <c r="R60" s="28" t="str">
        <f t="shared" si="3"/>
        <v>CHP_SV_Gas</v>
      </c>
      <c r="S60" s="27" t="str">
        <f t="shared" si="13"/>
        <v>Share_P_in_CHP_SV_Gas</v>
      </c>
    </row>
    <row r="61" spans="1:19" x14ac:dyDescent="0.25">
      <c r="A61" s="50" t="s">
        <v>1098</v>
      </c>
      <c r="B61" s="50" t="s">
        <v>790</v>
      </c>
      <c r="C61" s="50" t="s">
        <v>830</v>
      </c>
      <c r="D61" s="50" t="s">
        <v>360</v>
      </c>
      <c r="E61" s="50" t="s">
        <v>360</v>
      </c>
      <c r="F61" s="29" t="str">
        <f t="shared" si="17"/>
        <v>CHP (services)</v>
      </c>
      <c r="G61" s="28" t="e">
        <f>#REF!</f>
        <v>#REF!</v>
      </c>
      <c r="H61" s="29" t="str">
        <f t="shared" si="18"/>
        <v>SkyBlue</v>
      </c>
      <c r="I61" s="28" t="str">
        <f t="shared" si="16"/>
        <v>CapInst_CHP_SV_GasFuelCell</v>
      </c>
      <c r="J61" s="28" t="str">
        <f t="shared" si="16"/>
        <v>CapNew_CHP_SV_GasFuelCell</v>
      </c>
      <c r="K61" s="28" t="str">
        <f t="shared" si="16"/>
        <v>CapNewSmooth_CHP_SV_GasFuelCell</v>
      </c>
      <c r="L61" s="28" t="str">
        <f t="shared" si="16"/>
        <v>CapNewNet_CHP_SV_GasFuelCell</v>
      </c>
      <c r="M61" s="28" t="str">
        <f t="shared" si="16"/>
        <v>CapDecom_CHP_SV_GasFuelCell</v>
      </c>
      <c r="N61" s="28" t="str">
        <f t="shared" si="16"/>
        <v>CapDecomSmooth_CHP_SV_GasFuelCell</v>
      </c>
      <c r="O61" s="28" t="str">
        <f t="shared" si="1"/>
        <v>CHP_SV_GasFuelCell</v>
      </c>
      <c r="P61" s="28" t="str">
        <f t="shared" si="2"/>
        <v>CHP_SV_GasFuelCell</v>
      </c>
      <c r="Q61" s="28" t="str">
        <f t="shared" si="3"/>
        <v>CHP_SV_GasFuelCell</v>
      </c>
      <c r="R61" s="28" t="str">
        <f t="shared" si="3"/>
        <v>CHP_SV_GasFuelCell</v>
      </c>
      <c r="S61" s="27" t="str">
        <f t="shared" si="13"/>
        <v>Share_P_in_CHP_SV_GasFuelCell</v>
      </c>
    </row>
    <row r="62" spans="1:19" x14ac:dyDescent="0.25">
      <c r="A62" s="50" t="s">
        <v>1099</v>
      </c>
      <c r="B62" s="50" t="s">
        <v>782</v>
      </c>
      <c r="C62" s="50" t="s">
        <v>825</v>
      </c>
      <c r="D62" s="50" t="s">
        <v>360</v>
      </c>
      <c r="E62" s="50" t="s">
        <v>360</v>
      </c>
      <c r="F62" s="29" t="str">
        <f t="shared" si="17"/>
        <v>CHP (services)</v>
      </c>
      <c r="G62" s="28" t="e">
        <f>#REF!</f>
        <v>#REF!</v>
      </c>
      <c r="H62" s="29" t="str">
        <f t="shared" si="18"/>
        <v>SkyBlue</v>
      </c>
      <c r="I62" s="28" t="str">
        <f t="shared" si="16"/>
        <v>CapInst_CHP_SV_GasMicro</v>
      </c>
      <c r="J62" s="28" t="str">
        <f t="shared" si="16"/>
        <v>CapNew_CHP_SV_GasMicro</v>
      </c>
      <c r="K62" s="28" t="str">
        <f t="shared" si="16"/>
        <v>CapNewSmooth_CHP_SV_GasMicro</v>
      </c>
      <c r="L62" s="28" t="str">
        <f t="shared" si="16"/>
        <v>CapNewNet_CHP_SV_GasMicro</v>
      </c>
      <c r="M62" s="28" t="str">
        <f t="shared" si="16"/>
        <v>CapDecom_CHP_SV_GasMicro</v>
      </c>
      <c r="N62" s="28" t="str">
        <f t="shared" si="16"/>
        <v>CapDecomSmooth_CHP_SV_GasMicro</v>
      </c>
      <c r="O62" s="28" t="str">
        <f t="shared" si="1"/>
        <v>CHP_SV_GasMicro</v>
      </c>
      <c r="P62" s="28" t="str">
        <f t="shared" si="2"/>
        <v>CHP_SV_GasMicro</v>
      </c>
      <c r="Q62" s="28" t="str">
        <f t="shared" si="3"/>
        <v>CHP_SV_GasMicro</v>
      </c>
      <c r="R62" s="28" t="str">
        <f t="shared" si="3"/>
        <v>CHP_SV_GasMicro</v>
      </c>
      <c r="S62" s="27" t="str">
        <f t="shared" si="13"/>
        <v>Share_P_in_CHP_SV_GasMicro</v>
      </c>
    </row>
    <row r="63" spans="1:19" x14ac:dyDescent="0.25">
      <c r="A63" s="50" t="s">
        <v>1100</v>
      </c>
      <c r="B63" s="50" t="s">
        <v>792</v>
      </c>
      <c r="C63" s="50" t="s">
        <v>832</v>
      </c>
      <c r="D63" s="50" t="s">
        <v>360</v>
      </c>
      <c r="E63" s="50" t="s">
        <v>360</v>
      </c>
      <c r="F63" s="29" t="str">
        <f t="shared" si="17"/>
        <v>CHP (services)</v>
      </c>
      <c r="G63" s="28" t="e">
        <f>#REF!</f>
        <v>#REF!</v>
      </c>
      <c r="H63" s="29" t="str">
        <f t="shared" si="18"/>
        <v>SkyBlue</v>
      </c>
      <c r="I63" s="28" t="str">
        <f t="shared" si="16"/>
        <v>CapInst_CHP_SV_H2FuelCell</v>
      </c>
      <c r="J63" s="28" t="str">
        <f t="shared" si="16"/>
        <v>CapNew_CHP_SV_H2FuelCell</v>
      </c>
      <c r="K63" s="28" t="str">
        <f t="shared" si="16"/>
        <v>CapNewSmooth_CHP_SV_H2FuelCell</v>
      </c>
      <c r="L63" s="28" t="str">
        <f t="shared" si="16"/>
        <v>CapNewNet_CHP_SV_H2FuelCell</v>
      </c>
      <c r="M63" s="28" t="str">
        <f t="shared" si="16"/>
        <v>CapDecom_CHP_SV_H2FuelCell</v>
      </c>
      <c r="N63" s="28" t="str">
        <f t="shared" si="16"/>
        <v>CapDecomSmooth_CHP_SV_H2FuelCell</v>
      </c>
      <c r="O63" s="28" t="str">
        <f t="shared" si="1"/>
        <v>CHP_SV_H2FuelCell</v>
      </c>
      <c r="P63" s="28" t="str">
        <f t="shared" si="2"/>
        <v>CHP_SV_H2FuelCell</v>
      </c>
      <c r="Q63" s="28" t="str">
        <f t="shared" si="3"/>
        <v>CHP_SV_H2FuelCell</v>
      </c>
      <c r="R63" s="28" t="str">
        <f t="shared" si="3"/>
        <v>CHP_SV_H2FuelCell</v>
      </c>
      <c r="S63" s="27" t="str">
        <f t="shared" si="13"/>
        <v>Share_P_in_CHP_SV_H2FuelCell</v>
      </c>
    </row>
    <row r="64" spans="1:19" x14ac:dyDescent="0.25">
      <c r="A64" s="51" t="s">
        <v>1101</v>
      </c>
      <c r="B64" s="51" t="s">
        <v>789</v>
      </c>
      <c r="C64" s="51" t="s">
        <v>829</v>
      </c>
      <c r="D64" s="51" t="s">
        <v>360</v>
      </c>
      <c r="E64" s="51" t="s">
        <v>360</v>
      </c>
      <c r="F64" s="37" t="str">
        <f t="shared" si="17"/>
        <v>CHP (services)</v>
      </c>
      <c r="G64" s="30" t="e">
        <f>#REF!</f>
        <v>#REF!</v>
      </c>
      <c r="H64" s="37" t="str">
        <f t="shared" si="18"/>
        <v>SkyBlue</v>
      </c>
      <c r="I64" s="30" t="str">
        <f t="shared" si="16"/>
        <v>CapInst_CHP_SV_Oil</v>
      </c>
      <c r="J64" s="30" t="str">
        <f t="shared" si="16"/>
        <v>CapNew_CHP_SV_Oil</v>
      </c>
      <c r="K64" s="30" t="str">
        <f t="shared" si="16"/>
        <v>CapNewSmooth_CHP_SV_Oil</v>
      </c>
      <c r="L64" s="30" t="str">
        <f t="shared" si="16"/>
        <v>CapNewNet_CHP_SV_Oil</v>
      </c>
      <c r="M64" s="30" t="str">
        <f t="shared" si="16"/>
        <v>CapDecom_CHP_SV_Oil</v>
      </c>
      <c r="N64" s="30" t="str">
        <f t="shared" si="16"/>
        <v>CapDecomSmooth_CHP_SV_Oil</v>
      </c>
      <c r="O64" s="30" t="str">
        <f t="shared" si="1"/>
        <v>CHP_SV_Oil</v>
      </c>
      <c r="P64" s="30" t="str">
        <f t="shared" si="2"/>
        <v>CHP_SV_Oil</v>
      </c>
      <c r="Q64" s="30" t="str">
        <f t="shared" si="3"/>
        <v>CHP_SV_Oil</v>
      </c>
      <c r="R64" s="30" t="str">
        <f t="shared" si="3"/>
        <v>CHP_SV_Oil</v>
      </c>
      <c r="S64" s="32" t="str">
        <f t="shared" si="13"/>
        <v>Share_P_in_CHP_SV_Oil</v>
      </c>
    </row>
    <row r="65" spans="1:19" x14ac:dyDescent="0.25">
      <c r="A65" s="50" t="s">
        <v>1102</v>
      </c>
      <c r="B65" s="50" t="s">
        <v>360</v>
      </c>
      <c r="C65" s="50" t="s">
        <v>360</v>
      </c>
      <c r="D65" s="50" t="s">
        <v>360</v>
      </c>
      <c r="E65" s="50" t="s">
        <v>360</v>
      </c>
      <c r="F65" s="53" t="s">
        <v>1103</v>
      </c>
      <c r="G65" s="50" t="s">
        <v>1104</v>
      </c>
      <c r="H65" s="53" t="s">
        <v>1105</v>
      </c>
      <c r="I65" s="28" t="str">
        <f t="shared" si="16"/>
        <v>CapInst_PStor_PHS</v>
      </c>
      <c r="J65" s="28" t="str">
        <f t="shared" si="16"/>
        <v>CapNew_PStor_PHS</v>
      </c>
      <c r="K65" s="28" t="str">
        <f t="shared" si="16"/>
        <v>CapNewSmooth_PStor_PHS</v>
      </c>
      <c r="L65" s="28" t="str">
        <f t="shared" si="16"/>
        <v>CapNewNet_PStor_PHS</v>
      </c>
      <c r="M65" s="28" t="str">
        <f t="shared" si="16"/>
        <v>CapDecom_PStor_PHS</v>
      </c>
      <c r="N65" s="28" t="str">
        <f t="shared" si="16"/>
        <v>CapDecomSmooth_PStor_PHS</v>
      </c>
      <c r="O65" s="28" t="str">
        <f t="shared" si="1"/>
        <v>PStor_PHS</v>
      </c>
      <c r="P65" s="28" t="str">
        <f t="shared" si="2"/>
        <v>PStor_PHS</v>
      </c>
      <c r="Q65" s="28" t="str">
        <f t="shared" si="3"/>
        <v>PStor_PHS</v>
      </c>
      <c r="R65" s="28" t="str">
        <f t="shared" si="3"/>
        <v>PStor_PHS</v>
      </c>
      <c r="S65" s="33" t="s">
        <v>360</v>
      </c>
    </row>
    <row r="66" spans="1:19" x14ac:dyDescent="0.25">
      <c r="A66" s="50" t="s">
        <v>1106</v>
      </c>
      <c r="B66" s="50" t="s">
        <v>360</v>
      </c>
      <c r="C66" s="50" t="s">
        <v>360</v>
      </c>
      <c r="D66" s="50" t="s">
        <v>360</v>
      </c>
      <c r="E66" s="50" t="s">
        <v>360</v>
      </c>
      <c r="F66" s="35" t="str">
        <f t="shared" ref="F66:F72" si="19">F65</f>
        <v>Power Storage</v>
      </c>
      <c r="G66" s="50" t="s">
        <v>1107</v>
      </c>
      <c r="H66" s="35" t="str">
        <f t="shared" ref="H66:H72" si="20">H65</f>
        <v>MediumSlateBlue</v>
      </c>
      <c r="I66" s="28" t="str">
        <f t="shared" ref="I66:N81" si="21">I$1&amp;"_"&amp;$A66</f>
        <v>CapInst_PStor_Li</v>
      </c>
      <c r="J66" s="28" t="str">
        <f t="shared" si="21"/>
        <v>CapNew_PStor_Li</v>
      </c>
      <c r="K66" s="28" t="str">
        <f t="shared" si="21"/>
        <v>CapNewSmooth_PStor_Li</v>
      </c>
      <c r="L66" s="28" t="str">
        <f t="shared" si="21"/>
        <v>CapNewNet_PStor_Li</v>
      </c>
      <c r="M66" s="28" t="str">
        <f t="shared" si="21"/>
        <v>CapDecom_PStor_Li</v>
      </c>
      <c r="N66" s="28" t="str">
        <f t="shared" si="21"/>
        <v>CapDecomSmooth_PStor_Li</v>
      </c>
      <c r="O66" s="28" t="str">
        <f t="shared" ref="O66:O129" si="22">A66</f>
        <v>PStor_Li</v>
      </c>
      <c r="P66" s="28" t="str">
        <f t="shared" ref="P66:P129" si="23">A66</f>
        <v>PStor_Li</v>
      </c>
      <c r="Q66" s="28" t="str">
        <f t="shared" ref="Q66:R129" si="24">P66</f>
        <v>PStor_Li</v>
      </c>
      <c r="R66" s="28" t="str">
        <f t="shared" si="24"/>
        <v>PStor_Li</v>
      </c>
      <c r="S66" s="33" t="s">
        <v>360</v>
      </c>
    </row>
    <row r="67" spans="1:19" x14ac:dyDescent="0.25">
      <c r="A67" s="50" t="s">
        <v>1108</v>
      </c>
      <c r="B67" s="50" t="s">
        <v>360</v>
      </c>
      <c r="C67" s="50" t="s">
        <v>360</v>
      </c>
      <c r="D67" s="50" t="s">
        <v>360</v>
      </c>
      <c r="E67" s="50" t="s">
        <v>360</v>
      </c>
      <c r="F67" s="35" t="str">
        <f t="shared" si="19"/>
        <v>Power Storage</v>
      </c>
      <c r="G67" s="50" t="s">
        <v>418</v>
      </c>
      <c r="H67" s="35" t="str">
        <f t="shared" si="20"/>
        <v>MediumSlateBlue</v>
      </c>
      <c r="I67" s="28" t="str">
        <f t="shared" si="21"/>
        <v>CapInst_PStor_VRFB</v>
      </c>
      <c r="J67" s="28" t="str">
        <f t="shared" si="21"/>
        <v>CapNew_PStor_VRFB</v>
      </c>
      <c r="K67" s="28" t="str">
        <f t="shared" si="21"/>
        <v>CapNewSmooth_PStor_VRFB</v>
      </c>
      <c r="L67" s="28" t="str">
        <f t="shared" si="21"/>
        <v>CapNewNet_PStor_VRFB</v>
      </c>
      <c r="M67" s="28" t="str">
        <f t="shared" si="21"/>
        <v>CapDecom_PStor_VRFB</v>
      </c>
      <c r="N67" s="28" t="str">
        <f t="shared" si="21"/>
        <v>CapDecomSmooth_PStor_VRFB</v>
      </c>
      <c r="O67" s="28" t="str">
        <f t="shared" si="22"/>
        <v>PStor_VRFB</v>
      </c>
      <c r="P67" s="28" t="str">
        <f t="shared" si="23"/>
        <v>PStor_VRFB</v>
      </c>
      <c r="Q67" s="28" t="str">
        <f t="shared" si="24"/>
        <v>PStor_VRFB</v>
      </c>
      <c r="R67" s="28" t="str">
        <f t="shared" si="24"/>
        <v>PStor_VRFB</v>
      </c>
      <c r="S67" s="33" t="s">
        <v>360</v>
      </c>
    </row>
    <row r="68" spans="1:19" x14ac:dyDescent="0.25">
      <c r="A68" s="50" t="s">
        <v>1109</v>
      </c>
      <c r="B68" s="50" t="s">
        <v>360</v>
      </c>
      <c r="C68" s="50" t="s">
        <v>360</v>
      </c>
      <c r="D68" s="50" t="s">
        <v>360</v>
      </c>
      <c r="E68" s="50" t="s">
        <v>360</v>
      </c>
      <c r="F68" s="35" t="str">
        <f t="shared" si="19"/>
        <v>Power Storage</v>
      </c>
      <c r="G68" s="50" t="s">
        <v>461</v>
      </c>
      <c r="H68" s="35" t="str">
        <f t="shared" si="20"/>
        <v>MediumSlateBlue</v>
      </c>
      <c r="I68" s="28" t="str">
        <f t="shared" si="21"/>
        <v>CapInst_PStor_CAES</v>
      </c>
      <c r="J68" s="28" t="str">
        <f t="shared" si="21"/>
        <v>CapNew_PStor_CAES</v>
      </c>
      <c r="K68" s="28" t="str">
        <f t="shared" si="21"/>
        <v>CapNewSmooth_PStor_CAES</v>
      </c>
      <c r="L68" s="28" t="str">
        <f t="shared" si="21"/>
        <v>CapNewNet_PStor_CAES</v>
      </c>
      <c r="M68" s="28" t="str">
        <f t="shared" si="21"/>
        <v>CapDecom_PStor_CAES</v>
      </c>
      <c r="N68" s="28" t="str">
        <f t="shared" si="21"/>
        <v>CapDecomSmooth_PStor_CAES</v>
      </c>
      <c r="O68" s="28" t="str">
        <f t="shared" si="22"/>
        <v>PStor_CAES</v>
      </c>
      <c r="P68" s="28" t="str">
        <f t="shared" si="23"/>
        <v>PStor_CAES</v>
      </c>
      <c r="Q68" s="28" t="str">
        <f t="shared" si="24"/>
        <v>PStor_CAES</v>
      </c>
      <c r="R68" s="28" t="str">
        <f t="shared" si="24"/>
        <v>PStor_CAES</v>
      </c>
      <c r="S68" s="33" t="s">
        <v>360</v>
      </c>
    </row>
    <row r="69" spans="1:19" x14ac:dyDescent="0.25">
      <c r="A69" s="50" t="s">
        <v>1110</v>
      </c>
      <c r="B69" s="50" t="s">
        <v>360</v>
      </c>
      <c r="C69" s="50" t="s">
        <v>360</v>
      </c>
      <c r="D69" s="50" t="s">
        <v>360</v>
      </c>
      <c r="E69" s="50" t="s">
        <v>360</v>
      </c>
      <c r="F69" s="35" t="str">
        <f t="shared" si="19"/>
        <v>Power Storage</v>
      </c>
      <c r="G69" s="50" t="s">
        <v>1104</v>
      </c>
      <c r="H69" s="35" t="str">
        <f t="shared" si="20"/>
        <v>MediumSlateBlue</v>
      </c>
      <c r="I69" s="28" t="str">
        <f t="shared" si="21"/>
        <v>CapInst_PStorRes_PHS</v>
      </c>
      <c r="J69" s="28" t="str">
        <f t="shared" si="21"/>
        <v>CapNew_PStorRes_PHS</v>
      </c>
      <c r="K69" s="28" t="str">
        <f t="shared" si="21"/>
        <v>CapNewSmooth_PStorRes_PHS</v>
      </c>
      <c r="L69" s="28" t="str">
        <f t="shared" si="21"/>
        <v>CapNewNet_PStorRes_PHS</v>
      </c>
      <c r="M69" s="28" t="str">
        <f t="shared" si="21"/>
        <v>CapDecom_PStorRes_PHS</v>
      </c>
      <c r="N69" s="28" t="str">
        <f t="shared" si="21"/>
        <v>CapDecomSmooth_PStorRes_PHS</v>
      </c>
      <c r="O69" s="28" t="str">
        <f t="shared" si="22"/>
        <v>PStorRes_PHS</v>
      </c>
      <c r="P69" s="28" t="str">
        <f t="shared" si="23"/>
        <v>PStorRes_PHS</v>
      </c>
      <c r="Q69" s="28" t="str">
        <f t="shared" si="24"/>
        <v>PStorRes_PHS</v>
      </c>
      <c r="R69" s="28" t="str">
        <f t="shared" si="24"/>
        <v>PStorRes_PHS</v>
      </c>
      <c r="S69" s="33" t="s">
        <v>360</v>
      </c>
    </row>
    <row r="70" spans="1:19" x14ac:dyDescent="0.25">
      <c r="A70" s="50" t="s">
        <v>1111</v>
      </c>
      <c r="B70" s="50" t="s">
        <v>360</v>
      </c>
      <c r="C70" s="50" t="s">
        <v>360</v>
      </c>
      <c r="D70" s="50" t="s">
        <v>360</v>
      </c>
      <c r="E70" s="50" t="s">
        <v>360</v>
      </c>
      <c r="F70" s="35" t="str">
        <f t="shared" si="19"/>
        <v>Power Storage</v>
      </c>
      <c r="G70" s="50" t="s">
        <v>1107</v>
      </c>
      <c r="H70" s="35" t="str">
        <f t="shared" si="20"/>
        <v>MediumSlateBlue</v>
      </c>
      <c r="I70" s="28" t="str">
        <f t="shared" si="21"/>
        <v>CapInst_PStorRes_Li</v>
      </c>
      <c r="J70" s="28" t="str">
        <f t="shared" si="21"/>
        <v>CapNew_PStorRes_Li</v>
      </c>
      <c r="K70" s="28" t="str">
        <f t="shared" si="21"/>
        <v>CapNewSmooth_PStorRes_Li</v>
      </c>
      <c r="L70" s="28" t="str">
        <f t="shared" si="21"/>
        <v>CapNewNet_PStorRes_Li</v>
      </c>
      <c r="M70" s="28" t="str">
        <f t="shared" si="21"/>
        <v>CapDecom_PStorRes_Li</v>
      </c>
      <c r="N70" s="28" t="str">
        <f t="shared" si="21"/>
        <v>CapDecomSmooth_PStorRes_Li</v>
      </c>
      <c r="O70" s="28" t="str">
        <f t="shared" si="22"/>
        <v>PStorRes_Li</v>
      </c>
      <c r="P70" s="28" t="str">
        <f t="shared" si="23"/>
        <v>PStorRes_Li</v>
      </c>
      <c r="Q70" s="28" t="str">
        <f t="shared" si="24"/>
        <v>PStorRes_Li</v>
      </c>
      <c r="R70" s="28" t="str">
        <f t="shared" si="24"/>
        <v>PStorRes_Li</v>
      </c>
      <c r="S70" s="33" t="s">
        <v>360</v>
      </c>
    </row>
    <row r="71" spans="1:19" x14ac:dyDescent="0.25">
      <c r="A71" s="50" t="s">
        <v>1112</v>
      </c>
      <c r="B71" s="50" t="s">
        <v>360</v>
      </c>
      <c r="C71" s="50" t="s">
        <v>360</v>
      </c>
      <c r="D71" s="50" t="s">
        <v>360</v>
      </c>
      <c r="E71" s="50" t="s">
        <v>360</v>
      </c>
      <c r="F71" s="35" t="str">
        <f t="shared" si="19"/>
        <v>Power Storage</v>
      </c>
      <c r="G71" s="50" t="s">
        <v>418</v>
      </c>
      <c r="H71" s="35" t="str">
        <f t="shared" si="20"/>
        <v>MediumSlateBlue</v>
      </c>
      <c r="I71" s="28" t="str">
        <f t="shared" si="21"/>
        <v>CapInst_PStorRes_VRFB</v>
      </c>
      <c r="J71" s="28" t="str">
        <f t="shared" si="21"/>
        <v>CapNew_PStorRes_VRFB</v>
      </c>
      <c r="K71" s="28" t="str">
        <f t="shared" si="21"/>
        <v>CapNewSmooth_PStorRes_VRFB</v>
      </c>
      <c r="L71" s="28" t="str">
        <f t="shared" si="21"/>
        <v>CapNewNet_PStorRes_VRFB</v>
      </c>
      <c r="M71" s="28" t="str">
        <f t="shared" si="21"/>
        <v>CapDecom_PStorRes_VRFB</v>
      </c>
      <c r="N71" s="28" t="str">
        <f t="shared" si="21"/>
        <v>CapDecomSmooth_PStorRes_VRFB</v>
      </c>
      <c r="O71" s="28" t="str">
        <f t="shared" si="22"/>
        <v>PStorRes_VRFB</v>
      </c>
      <c r="P71" s="28" t="str">
        <f t="shared" si="23"/>
        <v>PStorRes_VRFB</v>
      </c>
      <c r="Q71" s="28" t="str">
        <f t="shared" si="24"/>
        <v>PStorRes_VRFB</v>
      </c>
      <c r="R71" s="28" t="str">
        <f t="shared" si="24"/>
        <v>PStorRes_VRFB</v>
      </c>
      <c r="S71" s="33" t="s">
        <v>360</v>
      </c>
    </row>
    <row r="72" spans="1:19" x14ac:dyDescent="0.25">
      <c r="A72" s="51" t="s">
        <v>1113</v>
      </c>
      <c r="B72" s="51" t="s">
        <v>360</v>
      </c>
      <c r="C72" s="51" t="s">
        <v>360</v>
      </c>
      <c r="D72" s="51" t="s">
        <v>360</v>
      </c>
      <c r="E72" s="51" t="s">
        <v>360</v>
      </c>
      <c r="F72" s="37" t="str">
        <f t="shared" si="19"/>
        <v>Power Storage</v>
      </c>
      <c r="G72" s="51" t="s">
        <v>461</v>
      </c>
      <c r="H72" s="37" t="str">
        <f t="shared" si="20"/>
        <v>MediumSlateBlue</v>
      </c>
      <c r="I72" s="30" t="str">
        <f t="shared" si="21"/>
        <v>CapInst_PStorRes_CAES</v>
      </c>
      <c r="J72" s="30" t="str">
        <f t="shared" si="21"/>
        <v>CapNew_PStorRes_CAES</v>
      </c>
      <c r="K72" s="30" t="str">
        <f t="shared" si="21"/>
        <v>CapNewSmooth_PStorRes_CAES</v>
      </c>
      <c r="L72" s="30" t="str">
        <f t="shared" si="21"/>
        <v>CapNewNet_PStorRes_CAES</v>
      </c>
      <c r="M72" s="30" t="str">
        <f t="shared" si="21"/>
        <v>CapDecom_PStorRes_CAES</v>
      </c>
      <c r="N72" s="30" t="str">
        <f t="shared" si="21"/>
        <v>CapDecomSmooth_PStorRes_CAES</v>
      </c>
      <c r="O72" s="30" t="str">
        <f t="shared" si="22"/>
        <v>PStorRes_CAES</v>
      </c>
      <c r="P72" s="30" t="str">
        <f t="shared" si="23"/>
        <v>PStorRes_CAES</v>
      </c>
      <c r="Q72" s="30" t="str">
        <f t="shared" si="24"/>
        <v>PStorRes_CAES</v>
      </c>
      <c r="R72" s="30" t="str">
        <f t="shared" si="24"/>
        <v>PStorRes_CAES</v>
      </c>
      <c r="S72" s="39" t="s">
        <v>360</v>
      </c>
    </row>
    <row r="73" spans="1:19" x14ac:dyDescent="0.25">
      <c r="A73" s="50" t="s">
        <v>1114</v>
      </c>
      <c r="B73" s="50" t="s">
        <v>888</v>
      </c>
      <c r="C73" s="50" t="s">
        <v>360</v>
      </c>
      <c r="D73" s="50" t="s">
        <v>360</v>
      </c>
      <c r="E73" s="50" t="s">
        <v>360</v>
      </c>
      <c r="F73" s="55" t="s">
        <v>1115</v>
      </c>
      <c r="G73" s="28" t="e">
        <f>#REF!</f>
        <v>#REF!</v>
      </c>
      <c r="H73" s="55" t="s">
        <v>463</v>
      </c>
      <c r="I73" s="28" t="str">
        <f t="shared" si="21"/>
        <v>CapInst_SHHW_IND_Biomass</v>
      </c>
      <c r="J73" s="28" t="str">
        <f t="shared" si="21"/>
        <v>CapNew_SHHW_IND_Biomass</v>
      </c>
      <c r="K73" s="28" t="str">
        <f t="shared" si="21"/>
        <v>CapNewSmooth_SHHW_IND_Biomass</v>
      </c>
      <c r="L73" s="28" t="str">
        <f t="shared" si="21"/>
        <v>CapNewNet_SHHW_IND_Biomass</v>
      </c>
      <c r="M73" s="28" t="str">
        <f t="shared" si="21"/>
        <v>CapDecom_SHHW_IND_Biomass</v>
      </c>
      <c r="N73" s="28" t="str">
        <f t="shared" si="21"/>
        <v>CapDecomSmooth_SHHW_IND_Biomass</v>
      </c>
      <c r="O73" s="28" t="str">
        <f t="shared" si="22"/>
        <v>SHHW_IND_Biomass</v>
      </c>
      <c r="P73" s="28" t="str">
        <f t="shared" si="23"/>
        <v>SHHW_IND_Biomass</v>
      </c>
      <c r="Q73" s="28" t="str">
        <f t="shared" si="24"/>
        <v>SHHW_IND_Biomass</v>
      </c>
      <c r="R73" s="28" t="str">
        <f t="shared" si="24"/>
        <v>SHHW_IND_Biomass</v>
      </c>
      <c r="S73" s="56" t="s">
        <v>360</v>
      </c>
    </row>
    <row r="74" spans="1:19" x14ac:dyDescent="0.25">
      <c r="A74" s="50" t="s">
        <v>1116</v>
      </c>
      <c r="B74" s="50" t="s">
        <v>889</v>
      </c>
      <c r="C74" s="50" t="s">
        <v>360</v>
      </c>
      <c r="D74" s="50" t="s">
        <v>360</v>
      </c>
      <c r="E74" s="50" t="s">
        <v>360</v>
      </c>
      <c r="F74" s="35" t="str">
        <f t="shared" ref="F74:F82" si="25">F73</f>
        <v>Industry SH/HW</v>
      </c>
      <c r="G74" s="28" t="e">
        <f>#REF!</f>
        <v>#REF!</v>
      </c>
      <c r="H74" s="35" t="str">
        <f t="shared" ref="H74:H82" si="26">H73</f>
        <v>DarkOrange</v>
      </c>
      <c r="I74" s="28" t="str">
        <f t="shared" si="21"/>
        <v>CapInst_SHHW_IND_DistrictHeat</v>
      </c>
      <c r="J74" s="28" t="str">
        <f t="shared" si="21"/>
        <v>CapNew_SHHW_IND_DistrictHeat</v>
      </c>
      <c r="K74" s="28" t="str">
        <f t="shared" si="21"/>
        <v>CapNewSmooth_SHHW_IND_DistrictHeat</v>
      </c>
      <c r="L74" s="28" t="str">
        <f t="shared" si="21"/>
        <v>CapNewNet_SHHW_IND_DistrictHeat</v>
      </c>
      <c r="M74" s="28" t="str">
        <f t="shared" si="21"/>
        <v>CapDecom_SHHW_IND_DistrictHeat</v>
      </c>
      <c r="N74" s="28" t="str">
        <f t="shared" si="21"/>
        <v>CapDecomSmooth_SHHW_IND_DistrictHeat</v>
      </c>
      <c r="O74" s="28" t="str">
        <f t="shared" si="22"/>
        <v>SHHW_IND_DistrictHeat</v>
      </c>
      <c r="P74" s="28" t="str">
        <f t="shared" si="23"/>
        <v>SHHW_IND_DistrictHeat</v>
      </c>
      <c r="Q74" s="28" t="str">
        <f t="shared" si="24"/>
        <v>SHHW_IND_DistrictHeat</v>
      </c>
      <c r="R74" s="28" t="str">
        <f t="shared" si="24"/>
        <v>SHHW_IND_DistrictHeat</v>
      </c>
      <c r="S74" s="33" t="s">
        <v>360</v>
      </c>
    </row>
    <row r="75" spans="1:19" x14ac:dyDescent="0.25">
      <c r="A75" s="50" t="s">
        <v>1117</v>
      </c>
      <c r="B75" s="50" t="s">
        <v>890</v>
      </c>
      <c r="C75" s="50" t="s">
        <v>360</v>
      </c>
      <c r="D75" s="50" t="s">
        <v>360</v>
      </c>
      <c r="E75" s="50" t="s">
        <v>360</v>
      </c>
      <c r="F75" s="35" t="str">
        <f t="shared" si="25"/>
        <v>Industry SH/HW</v>
      </c>
      <c r="G75" s="28" t="e">
        <f>#REF!</f>
        <v>#REF!</v>
      </c>
      <c r="H75" s="35" t="str">
        <f t="shared" si="26"/>
        <v>DarkOrange</v>
      </c>
      <c r="I75" s="28" t="str">
        <f t="shared" si="21"/>
        <v>CapInst_SHHW_IND_Electric</v>
      </c>
      <c r="J75" s="28" t="str">
        <f t="shared" si="21"/>
        <v>CapNew_SHHW_IND_Electric</v>
      </c>
      <c r="K75" s="28" t="str">
        <f t="shared" si="21"/>
        <v>CapNewSmooth_SHHW_IND_Electric</v>
      </c>
      <c r="L75" s="28" t="str">
        <f t="shared" si="21"/>
        <v>CapNewNet_SHHW_IND_Electric</v>
      </c>
      <c r="M75" s="28" t="str">
        <f t="shared" si="21"/>
        <v>CapDecom_SHHW_IND_Electric</v>
      </c>
      <c r="N75" s="28" t="str">
        <f t="shared" si="21"/>
        <v>CapDecomSmooth_SHHW_IND_Electric</v>
      </c>
      <c r="O75" s="28" t="str">
        <f t="shared" si="22"/>
        <v>SHHW_IND_Electric</v>
      </c>
      <c r="P75" s="28" t="str">
        <f t="shared" si="23"/>
        <v>SHHW_IND_Electric</v>
      </c>
      <c r="Q75" s="28" t="str">
        <f t="shared" si="24"/>
        <v>SHHW_IND_Electric</v>
      </c>
      <c r="R75" s="28" t="str">
        <f t="shared" si="24"/>
        <v>SHHW_IND_Electric</v>
      </c>
      <c r="S75" s="33" t="s">
        <v>360</v>
      </c>
    </row>
    <row r="76" spans="1:19" x14ac:dyDescent="0.25">
      <c r="A76" s="50" t="s">
        <v>1118</v>
      </c>
      <c r="B76" s="50" t="s">
        <v>891</v>
      </c>
      <c r="C76" s="50" t="s">
        <v>360</v>
      </c>
      <c r="D76" s="50" t="s">
        <v>360</v>
      </c>
      <c r="E76" s="50" t="s">
        <v>360</v>
      </c>
      <c r="F76" s="35" t="str">
        <f t="shared" si="25"/>
        <v>Industry SH/HW</v>
      </c>
      <c r="G76" s="28" t="e">
        <f>#REF!</f>
        <v>#REF!</v>
      </c>
      <c r="H76" s="35" t="str">
        <f t="shared" si="26"/>
        <v>DarkOrange</v>
      </c>
      <c r="I76" s="28" t="str">
        <f t="shared" si="21"/>
        <v>CapInst_SHHW_IND_Gas</v>
      </c>
      <c r="J76" s="28" t="str">
        <f t="shared" si="21"/>
        <v>CapNew_SHHW_IND_Gas</v>
      </c>
      <c r="K76" s="28" t="str">
        <f t="shared" si="21"/>
        <v>CapNewSmooth_SHHW_IND_Gas</v>
      </c>
      <c r="L76" s="28" t="str">
        <f t="shared" si="21"/>
        <v>CapNewNet_SHHW_IND_Gas</v>
      </c>
      <c r="M76" s="28" t="str">
        <f t="shared" si="21"/>
        <v>CapDecom_SHHW_IND_Gas</v>
      </c>
      <c r="N76" s="28" t="str">
        <f t="shared" si="21"/>
        <v>CapDecomSmooth_SHHW_IND_Gas</v>
      </c>
      <c r="O76" s="28" t="str">
        <f t="shared" si="22"/>
        <v>SHHW_IND_Gas</v>
      </c>
      <c r="P76" s="28" t="str">
        <f t="shared" si="23"/>
        <v>SHHW_IND_Gas</v>
      </c>
      <c r="Q76" s="28" t="str">
        <f t="shared" si="24"/>
        <v>SHHW_IND_Gas</v>
      </c>
      <c r="R76" s="28" t="str">
        <f t="shared" si="24"/>
        <v>SHHW_IND_Gas</v>
      </c>
      <c r="S76" s="33" t="s">
        <v>360</v>
      </c>
    </row>
    <row r="77" spans="1:19" x14ac:dyDescent="0.25">
      <c r="A77" s="50" t="s">
        <v>1119</v>
      </c>
      <c r="B77" s="50" t="s">
        <v>892</v>
      </c>
      <c r="C77" s="50" t="s">
        <v>360</v>
      </c>
      <c r="D77" s="50" t="s">
        <v>360</v>
      </c>
      <c r="E77" s="50" t="s">
        <v>360</v>
      </c>
      <c r="F77" s="35" t="str">
        <f t="shared" si="25"/>
        <v>Industry SH/HW</v>
      </c>
      <c r="G77" s="28" t="e">
        <f>#REF!</f>
        <v>#REF!</v>
      </c>
      <c r="H77" s="35" t="str">
        <f t="shared" si="26"/>
        <v>DarkOrange</v>
      </c>
      <c r="I77" s="28" t="str">
        <f t="shared" si="21"/>
        <v>CapInst_SHHW_IND_Geothermal</v>
      </c>
      <c r="J77" s="28" t="str">
        <f t="shared" si="21"/>
        <v>CapNew_SHHW_IND_Geothermal</v>
      </c>
      <c r="K77" s="28" t="str">
        <f t="shared" si="21"/>
        <v>CapNewSmooth_SHHW_IND_Geothermal</v>
      </c>
      <c r="L77" s="28" t="str">
        <f t="shared" si="21"/>
        <v>CapNewNet_SHHW_IND_Geothermal</v>
      </c>
      <c r="M77" s="28" t="str">
        <f t="shared" si="21"/>
        <v>CapDecom_SHHW_IND_Geothermal</v>
      </c>
      <c r="N77" s="28" t="str">
        <f t="shared" si="21"/>
        <v>CapDecomSmooth_SHHW_IND_Geothermal</v>
      </c>
      <c r="O77" s="28" t="str">
        <f t="shared" si="22"/>
        <v>SHHW_IND_Geothermal</v>
      </c>
      <c r="P77" s="28" t="str">
        <f t="shared" si="23"/>
        <v>SHHW_IND_Geothermal</v>
      </c>
      <c r="Q77" s="28" t="str">
        <f t="shared" si="24"/>
        <v>SHHW_IND_Geothermal</v>
      </c>
      <c r="R77" s="28" t="str">
        <f t="shared" si="24"/>
        <v>SHHW_IND_Geothermal</v>
      </c>
      <c r="S77" s="33" t="s">
        <v>360</v>
      </c>
    </row>
    <row r="78" spans="1:19" x14ac:dyDescent="0.25">
      <c r="A78" s="50" t="s">
        <v>1120</v>
      </c>
      <c r="B78" s="50" t="s">
        <v>893</v>
      </c>
      <c r="C78" s="50" t="s">
        <v>360</v>
      </c>
      <c r="D78" s="50" t="s">
        <v>360</v>
      </c>
      <c r="E78" s="50" t="s">
        <v>360</v>
      </c>
      <c r="F78" s="35" t="str">
        <f t="shared" si="25"/>
        <v>Industry SH/HW</v>
      </c>
      <c r="G78" s="28" t="e">
        <f>#REF!</f>
        <v>#REF!</v>
      </c>
      <c r="H78" s="35" t="str">
        <f t="shared" si="26"/>
        <v>DarkOrange</v>
      </c>
      <c r="I78" s="28" t="str">
        <f t="shared" si="21"/>
        <v>CapInst_SHHW_IND_HardCoal</v>
      </c>
      <c r="J78" s="28" t="str">
        <f t="shared" si="21"/>
        <v>CapNew_SHHW_IND_HardCoal</v>
      </c>
      <c r="K78" s="28" t="str">
        <f t="shared" si="21"/>
        <v>CapNewSmooth_SHHW_IND_HardCoal</v>
      </c>
      <c r="L78" s="28" t="str">
        <f t="shared" si="21"/>
        <v>CapNewNet_SHHW_IND_HardCoal</v>
      </c>
      <c r="M78" s="28" t="str">
        <f t="shared" si="21"/>
        <v>CapDecom_SHHW_IND_HardCoal</v>
      </c>
      <c r="N78" s="28" t="str">
        <f t="shared" si="21"/>
        <v>CapDecomSmooth_SHHW_IND_HardCoal</v>
      </c>
      <c r="O78" s="28" t="str">
        <f t="shared" si="22"/>
        <v>SHHW_IND_HardCoal</v>
      </c>
      <c r="P78" s="28" t="str">
        <f t="shared" si="23"/>
        <v>SHHW_IND_HardCoal</v>
      </c>
      <c r="Q78" s="28" t="str">
        <f t="shared" si="24"/>
        <v>SHHW_IND_HardCoal</v>
      </c>
      <c r="R78" s="28" t="str">
        <f t="shared" si="24"/>
        <v>SHHW_IND_HardCoal</v>
      </c>
      <c r="S78" s="33" t="s">
        <v>360</v>
      </c>
    </row>
    <row r="79" spans="1:19" x14ac:dyDescent="0.25">
      <c r="A79" s="50" t="s">
        <v>1121</v>
      </c>
      <c r="B79" s="50" t="s">
        <v>897</v>
      </c>
      <c r="C79" s="50" t="s">
        <v>360</v>
      </c>
      <c r="D79" s="50" t="s">
        <v>360</v>
      </c>
      <c r="E79" s="50" t="s">
        <v>360</v>
      </c>
      <c r="F79" s="35" t="str">
        <f t="shared" si="25"/>
        <v>Industry SH/HW</v>
      </c>
      <c r="G79" s="28" t="e">
        <f>#REF!</f>
        <v>#REF!</v>
      </c>
      <c r="H79" s="35" t="str">
        <f t="shared" si="26"/>
        <v>DarkOrange</v>
      </c>
      <c r="I79" s="28" t="str">
        <f t="shared" si="21"/>
        <v>CapInst_SHHW_IND_HeatPump</v>
      </c>
      <c r="J79" s="28" t="str">
        <f t="shared" si="21"/>
        <v>CapNew_SHHW_IND_HeatPump</v>
      </c>
      <c r="K79" s="28" t="str">
        <f t="shared" si="21"/>
        <v>CapNewSmooth_SHHW_IND_HeatPump</v>
      </c>
      <c r="L79" s="28" t="str">
        <f t="shared" si="21"/>
        <v>CapNewNet_SHHW_IND_HeatPump</v>
      </c>
      <c r="M79" s="28" t="str">
        <f t="shared" si="21"/>
        <v>CapDecom_SHHW_IND_HeatPump</v>
      </c>
      <c r="N79" s="28" t="str">
        <f t="shared" si="21"/>
        <v>CapDecomSmooth_SHHW_IND_HeatPump</v>
      </c>
      <c r="O79" s="28" t="str">
        <f t="shared" si="22"/>
        <v>SHHW_IND_HeatPump</v>
      </c>
      <c r="P79" s="28" t="str">
        <f t="shared" si="23"/>
        <v>SHHW_IND_HeatPump</v>
      </c>
      <c r="Q79" s="28" t="str">
        <f t="shared" si="24"/>
        <v>SHHW_IND_HeatPump</v>
      </c>
      <c r="R79" s="28" t="str">
        <f t="shared" si="24"/>
        <v>SHHW_IND_HeatPump</v>
      </c>
      <c r="S79" s="33" t="s">
        <v>360</v>
      </c>
    </row>
    <row r="80" spans="1:19" x14ac:dyDescent="0.25">
      <c r="A80" s="50" t="s">
        <v>1122</v>
      </c>
      <c r="B80" s="50" t="s">
        <v>894</v>
      </c>
      <c r="C80" s="50" t="s">
        <v>360</v>
      </c>
      <c r="D80" s="50" t="s">
        <v>360</v>
      </c>
      <c r="E80" s="50" t="s">
        <v>360</v>
      </c>
      <c r="F80" s="35" t="str">
        <f t="shared" si="25"/>
        <v>Industry SH/HW</v>
      </c>
      <c r="G80" s="28" t="e">
        <f>#REF!</f>
        <v>#REF!</v>
      </c>
      <c r="H80" s="35" t="str">
        <f t="shared" si="26"/>
        <v>DarkOrange</v>
      </c>
      <c r="I80" s="28" t="str">
        <f t="shared" si="21"/>
        <v>CapInst_SHHW_IND_Lignite</v>
      </c>
      <c r="J80" s="28" t="str">
        <f t="shared" si="21"/>
        <v>CapNew_SHHW_IND_Lignite</v>
      </c>
      <c r="K80" s="28" t="str">
        <f t="shared" si="21"/>
        <v>CapNewSmooth_SHHW_IND_Lignite</v>
      </c>
      <c r="L80" s="28" t="str">
        <f t="shared" si="21"/>
        <v>CapNewNet_SHHW_IND_Lignite</v>
      </c>
      <c r="M80" s="28" t="str">
        <f t="shared" si="21"/>
        <v>CapDecom_SHHW_IND_Lignite</v>
      </c>
      <c r="N80" s="28" t="str">
        <f t="shared" si="21"/>
        <v>CapDecomSmooth_SHHW_IND_Lignite</v>
      </c>
      <c r="O80" s="28" t="str">
        <f t="shared" si="22"/>
        <v>SHHW_IND_Lignite</v>
      </c>
      <c r="P80" s="28" t="str">
        <f t="shared" si="23"/>
        <v>SHHW_IND_Lignite</v>
      </c>
      <c r="Q80" s="28" t="str">
        <f t="shared" si="24"/>
        <v>SHHW_IND_Lignite</v>
      </c>
      <c r="R80" s="28" t="str">
        <f t="shared" si="24"/>
        <v>SHHW_IND_Lignite</v>
      </c>
      <c r="S80" s="33" t="s">
        <v>360</v>
      </c>
    </row>
    <row r="81" spans="1:19" x14ac:dyDescent="0.25">
      <c r="A81" s="50" t="s">
        <v>1123</v>
      </c>
      <c r="B81" s="50" t="s">
        <v>895</v>
      </c>
      <c r="C81" s="50" t="s">
        <v>360</v>
      </c>
      <c r="D81" s="50" t="s">
        <v>360</v>
      </c>
      <c r="E81" s="50" t="s">
        <v>360</v>
      </c>
      <c r="F81" s="35" t="str">
        <f t="shared" si="25"/>
        <v>Industry SH/HW</v>
      </c>
      <c r="G81" s="28" t="e">
        <f>#REF!</f>
        <v>#REF!</v>
      </c>
      <c r="H81" s="35" t="str">
        <f t="shared" si="26"/>
        <v>DarkOrange</v>
      </c>
      <c r="I81" s="28" t="str">
        <f t="shared" si="21"/>
        <v>CapInst_SHHW_IND_Oil</v>
      </c>
      <c r="J81" s="28" t="str">
        <f t="shared" si="21"/>
        <v>CapNew_SHHW_IND_Oil</v>
      </c>
      <c r="K81" s="28" t="str">
        <f t="shared" si="21"/>
        <v>CapNewSmooth_SHHW_IND_Oil</v>
      </c>
      <c r="L81" s="28" t="str">
        <f t="shared" si="21"/>
        <v>CapNewNet_SHHW_IND_Oil</v>
      </c>
      <c r="M81" s="28" t="str">
        <f t="shared" si="21"/>
        <v>CapDecom_SHHW_IND_Oil</v>
      </c>
      <c r="N81" s="28" t="str">
        <f t="shared" si="21"/>
        <v>CapDecomSmooth_SHHW_IND_Oil</v>
      </c>
      <c r="O81" s="28" t="str">
        <f t="shared" si="22"/>
        <v>SHHW_IND_Oil</v>
      </c>
      <c r="P81" s="28" t="str">
        <f t="shared" si="23"/>
        <v>SHHW_IND_Oil</v>
      </c>
      <c r="Q81" s="28" t="str">
        <f t="shared" si="24"/>
        <v>SHHW_IND_Oil</v>
      </c>
      <c r="R81" s="28" t="str">
        <f t="shared" si="24"/>
        <v>SHHW_IND_Oil</v>
      </c>
      <c r="S81" s="33" t="s">
        <v>360</v>
      </c>
    </row>
    <row r="82" spans="1:19" x14ac:dyDescent="0.25">
      <c r="A82" s="51" t="s">
        <v>1124</v>
      </c>
      <c r="B82" s="51" t="s">
        <v>896</v>
      </c>
      <c r="C82" s="51" t="s">
        <v>360</v>
      </c>
      <c r="D82" s="51" t="s">
        <v>360</v>
      </c>
      <c r="E82" s="51" t="s">
        <v>360</v>
      </c>
      <c r="F82" s="37" t="str">
        <f t="shared" si="25"/>
        <v>Industry SH/HW</v>
      </c>
      <c r="G82" s="30" t="e">
        <f>#REF!</f>
        <v>#REF!</v>
      </c>
      <c r="H82" s="37" t="str">
        <f t="shared" si="26"/>
        <v>DarkOrange</v>
      </c>
      <c r="I82" s="30" t="str">
        <f t="shared" ref="I82:N97" si="27">I$1&amp;"_"&amp;$A82</f>
        <v>CapInst_SHHW_IND_Solar</v>
      </c>
      <c r="J82" s="30" t="str">
        <f t="shared" si="27"/>
        <v>CapNew_SHHW_IND_Solar</v>
      </c>
      <c r="K82" s="30" t="str">
        <f t="shared" si="27"/>
        <v>CapNewSmooth_SHHW_IND_Solar</v>
      </c>
      <c r="L82" s="30" t="str">
        <f t="shared" si="27"/>
        <v>CapNewNet_SHHW_IND_Solar</v>
      </c>
      <c r="M82" s="30" t="str">
        <f t="shared" si="27"/>
        <v>CapDecom_SHHW_IND_Solar</v>
      </c>
      <c r="N82" s="30" t="str">
        <f t="shared" si="27"/>
        <v>CapDecomSmooth_SHHW_IND_Solar</v>
      </c>
      <c r="O82" s="30" t="str">
        <f t="shared" si="22"/>
        <v>SHHW_IND_Solar</v>
      </c>
      <c r="P82" s="30" t="str">
        <f t="shared" si="23"/>
        <v>SHHW_IND_Solar</v>
      </c>
      <c r="Q82" s="30" t="str">
        <f t="shared" si="24"/>
        <v>SHHW_IND_Solar</v>
      </c>
      <c r="R82" s="30" t="str">
        <f t="shared" si="24"/>
        <v>SHHW_IND_Solar</v>
      </c>
      <c r="S82" s="39" t="s">
        <v>360</v>
      </c>
    </row>
    <row r="83" spans="1:19" x14ac:dyDescent="0.25">
      <c r="A83" s="50" t="s">
        <v>1125</v>
      </c>
      <c r="B83" s="50" t="s">
        <v>898</v>
      </c>
      <c r="C83" s="50" t="s">
        <v>360</v>
      </c>
      <c r="D83" s="50" t="s">
        <v>360</v>
      </c>
      <c r="E83" s="50" t="s">
        <v>360</v>
      </c>
      <c r="F83" s="53" t="s">
        <v>1126</v>
      </c>
      <c r="G83" s="28" t="e">
        <f>#REF!</f>
        <v>#REF!</v>
      </c>
      <c r="H83" s="53" t="s">
        <v>413</v>
      </c>
      <c r="I83" s="28" t="str">
        <f t="shared" si="27"/>
        <v>CapInst_PH_IND_Biomass</v>
      </c>
      <c r="J83" s="28" t="str">
        <f t="shared" si="27"/>
        <v>CapNew_PH_IND_Biomass</v>
      </c>
      <c r="K83" s="28" t="str">
        <f t="shared" si="27"/>
        <v>CapNewSmooth_PH_IND_Biomass</v>
      </c>
      <c r="L83" s="28" t="str">
        <f t="shared" si="27"/>
        <v>CapNewNet_PH_IND_Biomass</v>
      </c>
      <c r="M83" s="28" t="str">
        <f t="shared" si="27"/>
        <v>CapDecom_PH_IND_Biomass</v>
      </c>
      <c r="N83" s="28" t="str">
        <f t="shared" si="27"/>
        <v>CapDecomSmooth_PH_IND_Biomass</v>
      </c>
      <c r="O83" s="28" t="str">
        <f t="shared" si="22"/>
        <v>PH_IND_Biomass</v>
      </c>
      <c r="P83" s="28" t="str">
        <f t="shared" si="23"/>
        <v>PH_IND_Biomass</v>
      </c>
      <c r="Q83" s="28" t="str">
        <f t="shared" si="24"/>
        <v>PH_IND_Biomass</v>
      </c>
      <c r="R83" s="28" t="str">
        <f t="shared" si="24"/>
        <v>PH_IND_Biomass</v>
      </c>
      <c r="S83" s="33" t="s">
        <v>360</v>
      </c>
    </row>
    <row r="84" spans="1:19" x14ac:dyDescent="0.25">
      <c r="A84" s="50" t="s">
        <v>1127</v>
      </c>
      <c r="B84" s="50" t="s">
        <v>908</v>
      </c>
      <c r="C84" s="50" t="s">
        <v>360</v>
      </c>
      <c r="D84" s="50" t="s">
        <v>360</v>
      </c>
      <c r="E84" s="50" t="s">
        <v>360</v>
      </c>
      <c r="F84" s="35" t="str">
        <f t="shared" ref="F84:F95" si="28">F83</f>
        <v>Industry PH</v>
      </c>
      <c r="G84" s="36" t="e">
        <f>G90</f>
        <v>#REF!</v>
      </c>
      <c r="H84" s="35" t="str">
        <f t="shared" ref="H84:H95" si="29">H83</f>
        <v>DarkRed</v>
      </c>
      <c r="I84" s="28" t="str">
        <f t="shared" si="27"/>
        <v>CapInst_PH_IND_CoalProducts</v>
      </c>
      <c r="J84" s="28" t="str">
        <f t="shared" si="27"/>
        <v>CapNew_PH_IND_CoalProducts</v>
      </c>
      <c r="K84" s="28" t="str">
        <f t="shared" si="27"/>
        <v>CapNewSmooth_PH_IND_CoalProducts</v>
      </c>
      <c r="L84" s="28" t="str">
        <f t="shared" si="27"/>
        <v>CapNewNet_PH_IND_CoalProducts</v>
      </c>
      <c r="M84" s="28" t="str">
        <f t="shared" si="27"/>
        <v>CapDecom_PH_IND_CoalProducts</v>
      </c>
      <c r="N84" s="28" t="str">
        <f t="shared" si="27"/>
        <v>CapDecomSmooth_PH_IND_CoalProducts</v>
      </c>
      <c r="O84" s="28" t="str">
        <f t="shared" si="22"/>
        <v>PH_IND_CoalProducts</v>
      </c>
      <c r="P84" s="28" t="str">
        <f t="shared" si="23"/>
        <v>PH_IND_CoalProducts</v>
      </c>
      <c r="Q84" s="28" t="str">
        <f t="shared" si="24"/>
        <v>PH_IND_CoalProducts</v>
      </c>
      <c r="R84" s="28" t="str">
        <f t="shared" si="24"/>
        <v>PH_IND_CoalProducts</v>
      </c>
      <c r="S84" s="33" t="s">
        <v>360</v>
      </c>
    </row>
    <row r="85" spans="1:19" x14ac:dyDescent="0.25">
      <c r="A85" s="50" t="s">
        <v>1128</v>
      </c>
      <c r="B85" s="50" t="s">
        <v>906</v>
      </c>
      <c r="C85" s="50" t="s">
        <v>360</v>
      </c>
      <c r="D85" s="50" t="s">
        <v>360</v>
      </c>
      <c r="E85" s="50" t="s">
        <v>360</v>
      </c>
      <c r="F85" s="35" t="str">
        <f t="shared" si="28"/>
        <v>Industry PH</v>
      </c>
      <c r="G85" s="28" t="e">
        <f>#REF!</f>
        <v>#REF!</v>
      </c>
      <c r="H85" s="35" t="str">
        <f t="shared" si="29"/>
        <v>DarkRed</v>
      </c>
      <c r="I85" s="28" t="str">
        <f t="shared" si="27"/>
        <v>CapInst_PH_IND_DistrictHeat</v>
      </c>
      <c r="J85" s="28" t="str">
        <f t="shared" si="27"/>
        <v>CapNew_PH_IND_DistrictHeat</v>
      </c>
      <c r="K85" s="28" t="str">
        <f t="shared" si="27"/>
        <v>CapNewSmooth_PH_IND_DistrictHeat</v>
      </c>
      <c r="L85" s="28" t="str">
        <f t="shared" si="27"/>
        <v>CapNewNet_PH_IND_DistrictHeat</v>
      </c>
      <c r="M85" s="28" t="str">
        <f t="shared" si="27"/>
        <v>CapDecom_PH_IND_DistrictHeat</v>
      </c>
      <c r="N85" s="28" t="str">
        <f t="shared" si="27"/>
        <v>CapDecomSmooth_PH_IND_DistrictHeat</v>
      </c>
      <c r="O85" s="28" t="str">
        <f t="shared" si="22"/>
        <v>PH_IND_DistrictHeat</v>
      </c>
      <c r="P85" s="28" t="str">
        <f t="shared" si="23"/>
        <v>PH_IND_DistrictHeat</v>
      </c>
      <c r="Q85" s="28" t="str">
        <f t="shared" si="24"/>
        <v>PH_IND_DistrictHeat</v>
      </c>
      <c r="R85" s="28" t="str">
        <f t="shared" si="24"/>
        <v>PH_IND_DistrictHeat</v>
      </c>
      <c r="S85" s="33" t="s">
        <v>360</v>
      </c>
    </row>
    <row r="86" spans="1:19" x14ac:dyDescent="0.25">
      <c r="A86" s="50" t="s">
        <v>1129</v>
      </c>
      <c r="B86" s="50" t="s">
        <v>899</v>
      </c>
      <c r="C86" s="50" t="s">
        <v>360</v>
      </c>
      <c r="D86" s="50" t="s">
        <v>360</v>
      </c>
      <c r="E86" s="50" t="s">
        <v>360</v>
      </c>
      <c r="F86" s="35" t="str">
        <f t="shared" si="28"/>
        <v>Industry PH</v>
      </c>
      <c r="G86" s="28" t="e">
        <f>#REF!</f>
        <v>#REF!</v>
      </c>
      <c r="H86" s="35" t="str">
        <f t="shared" si="29"/>
        <v>DarkRed</v>
      </c>
      <c r="I86" s="28" t="str">
        <f t="shared" si="27"/>
        <v>CapInst_PH_IND_Electric</v>
      </c>
      <c r="J86" s="28" t="str">
        <f t="shared" si="27"/>
        <v>CapNew_PH_IND_Electric</v>
      </c>
      <c r="K86" s="28" t="str">
        <f t="shared" si="27"/>
        <v>CapNewSmooth_PH_IND_Electric</v>
      </c>
      <c r="L86" s="28" t="str">
        <f t="shared" si="27"/>
        <v>CapNewNet_PH_IND_Electric</v>
      </c>
      <c r="M86" s="28" t="str">
        <f t="shared" si="27"/>
        <v>CapDecom_PH_IND_Electric</v>
      </c>
      <c r="N86" s="28" t="str">
        <f t="shared" si="27"/>
        <v>CapDecomSmooth_PH_IND_Electric</v>
      </c>
      <c r="O86" s="28" t="str">
        <f t="shared" si="22"/>
        <v>PH_IND_Electric</v>
      </c>
      <c r="P86" s="28" t="str">
        <f t="shared" si="23"/>
        <v>PH_IND_Electric</v>
      </c>
      <c r="Q86" s="28" t="str">
        <f t="shared" si="24"/>
        <v>PH_IND_Electric</v>
      </c>
      <c r="R86" s="28" t="str">
        <f t="shared" si="24"/>
        <v>PH_IND_Electric</v>
      </c>
      <c r="S86" s="33" t="s">
        <v>360</v>
      </c>
    </row>
    <row r="87" spans="1:19" x14ac:dyDescent="0.25">
      <c r="A87" s="50" t="s">
        <v>1130</v>
      </c>
      <c r="B87" s="50" t="s">
        <v>900</v>
      </c>
      <c r="C87" s="50" t="s">
        <v>360</v>
      </c>
      <c r="D87" s="50" t="s">
        <v>360</v>
      </c>
      <c r="E87" s="50" t="s">
        <v>360</v>
      </c>
      <c r="F87" s="35" t="str">
        <f t="shared" si="28"/>
        <v>Industry PH</v>
      </c>
      <c r="G87" s="28" t="e">
        <f>#REF!</f>
        <v>#REF!</v>
      </c>
      <c r="H87" s="35" t="str">
        <f t="shared" si="29"/>
        <v>DarkRed</v>
      </c>
      <c r="I87" s="28" t="str">
        <f t="shared" si="27"/>
        <v>CapInst_PH_IND_Gas</v>
      </c>
      <c r="J87" s="28" t="str">
        <f t="shared" si="27"/>
        <v>CapNew_PH_IND_Gas</v>
      </c>
      <c r="K87" s="28" t="str">
        <f t="shared" si="27"/>
        <v>CapNewSmooth_PH_IND_Gas</v>
      </c>
      <c r="L87" s="28" t="str">
        <f t="shared" si="27"/>
        <v>CapNewNet_PH_IND_Gas</v>
      </c>
      <c r="M87" s="28" t="str">
        <f t="shared" si="27"/>
        <v>CapDecom_PH_IND_Gas</v>
      </c>
      <c r="N87" s="28" t="str">
        <f t="shared" si="27"/>
        <v>CapDecomSmooth_PH_IND_Gas</v>
      </c>
      <c r="O87" s="28" t="str">
        <f t="shared" si="22"/>
        <v>PH_IND_Gas</v>
      </c>
      <c r="P87" s="28" t="str">
        <f t="shared" si="23"/>
        <v>PH_IND_Gas</v>
      </c>
      <c r="Q87" s="28" t="str">
        <f t="shared" si="24"/>
        <v>PH_IND_Gas</v>
      </c>
      <c r="R87" s="28" t="str">
        <f t="shared" si="24"/>
        <v>PH_IND_Gas</v>
      </c>
      <c r="S87" s="33" t="s">
        <v>360</v>
      </c>
    </row>
    <row r="88" spans="1:19" x14ac:dyDescent="0.25">
      <c r="A88" s="50" t="s">
        <v>1131</v>
      </c>
      <c r="B88" s="50" t="s">
        <v>901</v>
      </c>
      <c r="C88" s="50" t="s">
        <v>360</v>
      </c>
      <c r="D88" s="50" t="s">
        <v>360</v>
      </c>
      <c r="E88" s="50" t="s">
        <v>360</v>
      </c>
      <c r="F88" s="35" t="str">
        <f t="shared" si="28"/>
        <v>Industry PH</v>
      </c>
      <c r="G88" s="28" t="e">
        <f>#REF!</f>
        <v>#REF!</v>
      </c>
      <c r="H88" s="35" t="str">
        <f t="shared" si="29"/>
        <v>DarkRed</v>
      </c>
      <c r="I88" s="28" t="str">
        <f t="shared" si="27"/>
        <v>CapInst_PH_IND_Geothermal</v>
      </c>
      <c r="J88" s="28" t="str">
        <f t="shared" si="27"/>
        <v>CapNew_PH_IND_Geothermal</v>
      </c>
      <c r="K88" s="28" t="str">
        <f t="shared" si="27"/>
        <v>CapNewSmooth_PH_IND_Geothermal</v>
      </c>
      <c r="L88" s="28" t="str">
        <f t="shared" si="27"/>
        <v>CapNewNet_PH_IND_Geothermal</v>
      </c>
      <c r="M88" s="28" t="str">
        <f t="shared" si="27"/>
        <v>CapDecom_PH_IND_Geothermal</v>
      </c>
      <c r="N88" s="28" t="str">
        <f t="shared" si="27"/>
        <v>CapDecomSmooth_PH_IND_Geothermal</v>
      </c>
      <c r="O88" s="28" t="str">
        <f t="shared" si="22"/>
        <v>PH_IND_Geothermal</v>
      </c>
      <c r="P88" s="28" t="str">
        <f t="shared" si="23"/>
        <v>PH_IND_Geothermal</v>
      </c>
      <c r="Q88" s="28" t="str">
        <f t="shared" si="24"/>
        <v>PH_IND_Geothermal</v>
      </c>
      <c r="R88" s="28" t="str">
        <f t="shared" si="24"/>
        <v>PH_IND_Geothermal</v>
      </c>
      <c r="S88" s="33" t="s">
        <v>360</v>
      </c>
    </row>
    <row r="89" spans="1:19" x14ac:dyDescent="0.25">
      <c r="A89" s="50" t="s">
        <v>1132</v>
      </c>
      <c r="B89" s="50" t="s">
        <v>910</v>
      </c>
      <c r="C89" s="50" t="s">
        <v>360</v>
      </c>
      <c r="D89" s="50" t="s">
        <v>360</v>
      </c>
      <c r="E89" s="50" t="s">
        <v>360</v>
      </c>
      <c r="F89" s="35" t="str">
        <f t="shared" si="28"/>
        <v>Industry PH</v>
      </c>
      <c r="G89" s="28" t="e">
        <f>#REF!</f>
        <v>#REF!</v>
      </c>
      <c r="H89" s="35" t="str">
        <f t="shared" si="29"/>
        <v>DarkRed</v>
      </c>
      <c r="I89" s="28" t="str">
        <f t="shared" si="27"/>
        <v>CapInst_PH_IND_H2</v>
      </c>
      <c r="J89" s="28" t="str">
        <f t="shared" si="27"/>
        <v>CapNew_PH_IND_H2</v>
      </c>
      <c r="K89" s="28" t="str">
        <f t="shared" si="27"/>
        <v>CapNewSmooth_PH_IND_H2</v>
      </c>
      <c r="L89" s="28" t="str">
        <f t="shared" si="27"/>
        <v>CapNewNet_PH_IND_H2</v>
      </c>
      <c r="M89" s="28" t="str">
        <f t="shared" si="27"/>
        <v>CapDecom_PH_IND_H2</v>
      </c>
      <c r="N89" s="28" t="str">
        <f t="shared" si="27"/>
        <v>CapDecomSmooth_PH_IND_H2</v>
      </c>
      <c r="O89" s="28" t="str">
        <f t="shared" si="22"/>
        <v>PH_IND_H2</v>
      </c>
      <c r="P89" s="28" t="str">
        <f t="shared" si="23"/>
        <v>PH_IND_H2</v>
      </c>
      <c r="Q89" s="28" t="str">
        <f t="shared" si="24"/>
        <v>PH_IND_H2</v>
      </c>
      <c r="R89" s="28" t="str">
        <f t="shared" si="24"/>
        <v>PH_IND_H2</v>
      </c>
      <c r="S89" s="33" t="s">
        <v>360</v>
      </c>
    </row>
    <row r="90" spans="1:19" x14ac:dyDescent="0.25">
      <c r="A90" s="50" t="s">
        <v>1133</v>
      </c>
      <c r="B90" s="50" t="s">
        <v>902</v>
      </c>
      <c r="C90" s="50" t="s">
        <v>360</v>
      </c>
      <c r="D90" s="50" t="s">
        <v>360</v>
      </c>
      <c r="E90" s="50" t="s">
        <v>360</v>
      </c>
      <c r="F90" s="35" t="str">
        <f t="shared" si="28"/>
        <v>Industry PH</v>
      </c>
      <c r="G90" s="28" t="e">
        <f>#REF!</f>
        <v>#REF!</v>
      </c>
      <c r="H90" s="35" t="str">
        <f t="shared" si="29"/>
        <v>DarkRed</v>
      </c>
      <c r="I90" s="28" t="str">
        <f t="shared" si="27"/>
        <v>CapInst_PH_IND_HardCoal</v>
      </c>
      <c r="J90" s="28" t="str">
        <f t="shared" si="27"/>
        <v>CapNew_PH_IND_HardCoal</v>
      </c>
      <c r="K90" s="28" t="str">
        <f t="shared" si="27"/>
        <v>CapNewSmooth_PH_IND_HardCoal</v>
      </c>
      <c r="L90" s="28" t="str">
        <f t="shared" si="27"/>
        <v>CapNewNet_PH_IND_HardCoal</v>
      </c>
      <c r="M90" s="28" t="str">
        <f t="shared" si="27"/>
        <v>CapDecom_PH_IND_HardCoal</v>
      </c>
      <c r="N90" s="28" t="str">
        <f t="shared" si="27"/>
        <v>CapDecomSmooth_PH_IND_HardCoal</v>
      </c>
      <c r="O90" s="28" t="str">
        <f t="shared" si="22"/>
        <v>PH_IND_HardCoal</v>
      </c>
      <c r="P90" s="28" t="str">
        <f t="shared" si="23"/>
        <v>PH_IND_HardCoal</v>
      </c>
      <c r="Q90" s="28" t="str">
        <f t="shared" si="24"/>
        <v>PH_IND_HardCoal</v>
      </c>
      <c r="R90" s="28" t="str">
        <f t="shared" si="24"/>
        <v>PH_IND_HardCoal</v>
      </c>
      <c r="S90" s="33" t="s">
        <v>360</v>
      </c>
    </row>
    <row r="91" spans="1:19" x14ac:dyDescent="0.25">
      <c r="A91" s="50" t="s">
        <v>1134</v>
      </c>
      <c r="B91" s="50" t="s">
        <v>909</v>
      </c>
      <c r="C91" s="50" t="s">
        <v>360</v>
      </c>
      <c r="D91" s="50" t="s">
        <v>360</v>
      </c>
      <c r="E91" s="50" t="s">
        <v>360</v>
      </c>
      <c r="F91" s="35" t="str">
        <f t="shared" si="28"/>
        <v>Industry PH</v>
      </c>
      <c r="G91" s="28" t="e">
        <f>#REF!</f>
        <v>#REF!</v>
      </c>
      <c r="H91" s="35" t="str">
        <f t="shared" si="29"/>
        <v>DarkRed</v>
      </c>
      <c r="I91" s="28" t="str">
        <f t="shared" si="27"/>
        <v>CapInst_PH_IND_HeatPump</v>
      </c>
      <c r="J91" s="28" t="str">
        <f t="shared" si="27"/>
        <v>CapNew_PH_IND_HeatPump</v>
      </c>
      <c r="K91" s="28" t="str">
        <f t="shared" si="27"/>
        <v>CapNewSmooth_PH_IND_HeatPump</v>
      </c>
      <c r="L91" s="28" t="str">
        <f t="shared" si="27"/>
        <v>CapNewNet_PH_IND_HeatPump</v>
      </c>
      <c r="M91" s="28" t="str">
        <f t="shared" si="27"/>
        <v>CapDecom_PH_IND_HeatPump</v>
      </c>
      <c r="N91" s="28" t="str">
        <f t="shared" si="27"/>
        <v>CapDecomSmooth_PH_IND_HeatPump</v>
      </c>
      <c r="O91" s="28" t="str">
        <f t="shared" si="22"/>
        <v>PH_IND_HeatPump</v>
      </c>
      <c r="P91" s="28" t="str">
        <f t="shared" si="23"/>
        <v>PH_IND_HeatPump</v>
      </c>
      <c r="Q91" s="28" t="str">
        <f t="shared" si="24"/>
        <v>PH_IND_HeatPump</v>
      </c>
      <c r="R91" s="28" t="str">
        <f t="shared" si="24"/>
        <v>PH_IND_HeatPump</v>
      </c>
      <c r="S91" s="33" t="s">
        <v>360</v>
      </c>
    </row>
    <row r="92" spans="1:19" x14ac:dyDescent="0.25">
      <c r="A92" s="50" t="s">
        <v>1135</v>
      </c>
      <c r="B92" s="50" t="s">
        <v>903</v>
      </c>
      <c r="C92" s="50" t="s">
        <v>360</v>
      </c>
      <c r="D92" s="50" t="s">
        <v>360</v>
      </c>
      <c r="E92" s="50" t="s">
        <v>360</v>
      </c>
      <c r="F92" s="35" t="str">
        <f t="shared" si="28"/>
        <v>Industry PH</v>
      </c>
      <c r="G92" s="28" t="e">
        <f>#REF!</f>
        <v>#REF!</v>
      </c>
      <c r="H92" s="35" t="str">
        <f t="shared" si="29"/>
        <v>DarkRed</v>
      </c>
      <c r="I92" s="28" t="str">
        <f t="shared" si="27"/>
        <v>CapInst_PH_IND_Lignite</v>
      </c>
      <c r="J92" s="28" t="str">
        <f t="shared" si="27"/>
        <v>CapNew_PH_IND_Lignite</v>
      </c>
      <c r="K92" s="28" t="str">
        <f t="shared" si="27"/>
        <v>CapNewSmooth_PH_IND_Lignite</v>
      </c>
      <c r="L92" s="28" t="str">
        <f t="shared" si="27"/>
        <v>CapNewNet_PH_IND_Lignite</v>
      </c>
      <c r="M92" s="28" t="str">
        <f t="shared" si="27"/>
        <v>CapDecom_PH_IND_Lignite</v>
      </c>
      <c r="N92" s="28" t="str">
        <f t="shared" si="27"/>
        <v>CapDecomSmooth_PH_IND_Lignite</v>
      </c>
      <c r="O92" s="28" t="str">
        <f t="shared" si="22"/>
        <v>PH_IND_Lignite</v>
      </c>
      <c r="P92" s="28" t="str">
        <f t="shared" si="23"/>
        <v>PH_IND_Lignite</v>
      </c>
      <c r="Q92" s="28" t="str">
        <f t="shared" si="24"/>
        <v>PH_IND_Lignite</v>
      </c>
      <c r="R92" s="28" t="str">
        <f t="shared" si="24"/>
        <v>PH_IND_Lignite</v>
      </c>
      <c r="S92" s="33" t="s">
        <v>360</v>
      </c>
    </row>
    <row r="93" spans="1:19" x14ac:dyDescent="0.25">
      <c r="A93" s="50" t="s">
        <v>1136</v>
      </c>
      <c r="B93" s="50" t="s">
        <v>904</v>
      </c>
      <c r="C93" s="50" t="s">
        <v>360</v>
      </c>
      <c r="D93" s="50" t="s">
        <v>360</v>
      </c>
      <c r="E93" s="50" t="s">
        <v>360</v>
      </c>
      <c r="F93" s="35" t="str">
        <f t="shared" si="28"/>
        <v>Industry PH</v>
      </c>
      <c r="G93" s="28" t="e">
        <f>#REF!</f>
        <v>#REF!</v>
      </c>
      <c r="H93" s="35" t="str">
        <f t="shared" si="29"/>
        <v>DarkRed</v>
      </c>
      <c r="I93" s="28" t="str">
        <f t="shared" si="27"/>
        <v>CapInst_PH_IND_Oil</v>
      </c>
      <c r="J93" s="28" t="str">
        <f t="shared" si="27"/>
        <v>CapNew_PH_IND_Oil</v>
      </c>
      <c r="K93" s="28" t="str">
        <f t="shared" si="27"/>
        <v>CapNewSmooth_PH_IND_Oil</v>
      </c>
      <c r="L93" s="28" t="str">
        <f t="shared" si="27"/>
        <v>CapNewNet_PH_IND_Oil</v>
      </c>
      <c r="M93" s="28" t="str">
        <f t="shared" si="27"/>
        <v>CapDecom_PH_IND_Oil</v>
      </c>
      <c r="N93" s="28" t="str">
        <f t="shared" si="27"/>
        <v>CapDecomSmooth_PH_IND_Oil</v>
      </c>
      <c r="O93" s="28" t="str">
        <f t="shared" si="22"/>
        <v>PH_IND_Oil</v>
      </c>
      <c r="P93" s="28" t="str">
        <f t="shared" si="23"/>
        <v>PH_IND_Oil</v>
      </c>
      <c r="Q93" s="28" t="str">
        <f t="shared" si="24"/>
        <v>PH_IND_Oil</v>
      </c>
      <c r="R93" s="28" t="str">
        <f t="shared" si="24"/>
        <v>PH_IND_Oil</v>
      </c>
      <c r="S93" s="33" t="s">
        <v>360</v>
      </c>
    </row>
    <row r="94" spans="1:19" x14ac:dyDescent="0.25">
      <c r="A94" s="50" t="s">
        <v>1137</v>
      </c>
      <c r="B94" s="50" t="s">
        <v>907</v>
      </c>
      <c r="C94" s="50" t="s">
        <v>360</v>
      </c>
      <c r="D94" s="50" t="s">
        <v>360</v>
      </c>
      <c r="E94" s="50" t="s">
        <v>360</v>
      </c>
      <c r="F94" s="35" t="str">
        <f t="shared" si="28"/>
        <v>Industry PH</v>
      </c>
      <c r="G94" s="36" t="e">
        <f>G93</f>
        <v>#REF!</v>
      </c>
      <c r="H94" s="35" t="str">
        <f t="shared" si="29"/>
        <v>DarkRed</v>
      </c>
      <c r="I94" s="28" t="str">
        <f t="shared" si="27"/>
        <v>CapInst_PH_IND_OilProducts</v>
      </c>
      <c r="J94" s="28" t="str">
        <f t="shared" si="27"/>
        <v>CapNew_PH_IND_OilProducts</v>
      </c>
      <c r="K94" s="28" t="str">
        <f t="shared" si="27"/>
        <v>CapNewSmooth_PH_IND_OilProducts</v>
      </c>
      <c r="L94" s="28" t="str">
        <f t="shared" si="27"/>
        <v>CapNewNet_PH_IND_OilProducts</v>
      </c>
      <c r="M94" s="28" t="str">
        <f t="shared" si="27"/>
        <v>CapDecom_PH_IND_OilProducts</v>
      </c>
      <c r="N94" s="28" t="str">
        <f t="shared" si="27"/>
        <v>CapDecomSmooth_PH_IND_OilProducts</v>
      </c>
      <c r="O94" s="28" t="str">
        <f t="shared" si="22"/>
        <v>PH_IND_OilProducts</v>
      </c>
      <c r="P94" s="28" t="str">
        <f t="shared" si="23"/>
        <v>PH_IND_OilProducts</v>
      </c>
      <c r="Q94" s="28" t="str">
        <f t="shared" si="24"/>
        <v>PH_IND_OilProducts</v>
      </c>
      <c r="R94" s="28" t="str">
        <f t="shared" si="24"/>
        <v>PH_IND_OilProducts</v>
      </c>
      <c r="S94" s="33" t="s">
        <v>360</v>
      </c>
    </row>
    <row r="95" spans="1:19" x14ac:dyDescent="0.25">
      <c r="A95" s="51" t="s">
        <v>1138</v>
      </c>
      <c r="B95" s="51" t="s">
        <v>905</v>
      </c>
      <c r="C95" s="51" t="s">
        <v>360</v>
      </c>
      <c r="D95" s="51" t="s">
        <v>360</v>
      </c>
      <c r="E95" s="51" t="s">
        <v>360</v>
      </c>
      <c r="F95" s="37" t="str">
        <f t="shared" si="28"/>
        <v>Industry PH</v>
      </c>
      <c r="G95" s="30" t="e">
        <f>#REF!</f>
        <v>#REF!</v>
      </c>
      <c r="H95" s="37" t="str">
        <f t="shared" si="29"/>
        <v>DarkRed</v>
      </c>
      <c r="I95" s="30" t="str">
        <f t="shared" si="27"/>
        <v>CapInst_PH_IND_Solar</v>
      </c>
      <c r="J95" s="30" t="str">
        <f t="shared" si="27"/>
        <v>CapNew_PH_IND_Solar</v>
      </c>
      <c r="K95" s="30" t="str">
        <f t="shared" si="27"/>
        <v>CapNewSmooth_PH_IND_Solar</v>
      </c>
      <c r="L95" s="30" t="str">
        <f t="shared" si="27"/>
        <v>CapNewNet_PH_IND_Solar</v>
      </c>
      <c r="M95" s="30" t="str">
        <f t="shared" si="27"/>
        <v>CapDecom_PH_IND_Solar</v>
      </c>
      <c r="N95" s="30" t="str">
        <f t="shared" si="27"/>
        <v>CapDecomSmooth_PH_IND_Solar</v>
      </c>
      <c r="O95" s="30" t="str">
        <f t="shared" si="22"/>
        <v>PH_IND_Solar</v>
      </c>
      <c r="P95" s="30" t="str">
        <f t="shared" si="23"/>
        <v>PH_IND_Solar</v>
      </c>
      <c r="Q95" s="30" t="str">
        <f t="shared" si="24"/>
        <v>PH_IND_Solar</v>
      </c>
      <c r="R95" s="30" t="str">
        <f t="shared" si="24"/>
        <v>PH_IND_Solar</v>
      </c>
      <c r="S95" s="39" t="s">
        <v>360</v>
      </c>
    </row>
    <row r="96" spans="1:19" x14ac:dyDescent="0.25">
      <c r="A96" s="50" t="s">
        <v>1139</v>
      </c>
      <c r="B96" s="50" t="s">
        <v>875</v>
      </c>
      <c r="C96" s="50" t="s">
        <v>360</v>
      </c>
      <c r="D96" s="50" t="s">
        <v>360</v>
      </c>
      <c r="E96" s="50" t="s">
        <v>360</v>
      </c>
      <c r="F96" s="53" t="s">
        <v>1140</v>
      </c>
      <c r="G96" s="28" t="e">
        <f>#REF!</f>
        <v>#REF!</v>
      </c>
      <c r="H96" s="53" t="s">
        <v>414</v>
      </c>
      <c r="I96" s="28" t="str">
        <f t="shared" si="27"/>
        <v>CapInst_SHHW_SV_Biogas</v>
      </c>
      <c r="J96" s="28" t="str">
        <f t="shared" si="27"/>
        <v>CapNew_SHHW_SV_Biogas</v>
      </c>
      <c r="K96" s="28" t="str">
        <f t="shared" si="27"/>
        <v>CapNewSmooth_SHHW_SV_Biogas</v>
      </c>
      <c r="L96" s="28" t="str">
        <f t="shared" si="27"/>
        <v>CapNewNet_SHHW_SV_Biogas</v>
      </c>
      <c r="M96" s="28" t="str">
        <f t="shared" si="27"/>
        <v>CapDecom_SHHW_SV_Biogas</v>
      </c>
      <c r="N96" s="28" t="str">
        <f t="shared" si="27"/>
        <v>CapDecomSmooth_SHHW_SV_Biogas</v>
      </c>
      <c r="O96" s="28" t="str">
        <f t="shared" si="22"/>
        <v>SHHW_SV_Biogas</v>
      </c>
      <c r="P96" s="28" t="str">
        <f t="shared" si="23"/>
        <v>SHHW_SV_Biogas</v>
      </c>
      <c r="Q96" s="28" t="str">
        <f t="shared" si="24"/>
        <v>SHHW_SV_Biogas</v>
      </c>
      <c r="R96" s="28" t="str">
        <f t="shared" si="24"/>
        <v>SHHW_SV_Biogas</v>
      </c>
      <c r="S96" s="33" t="s">
        <v>360</v>
      </c>
    </row>
    <row r="97" spans="1:19" x14ac:dyDescent="0.25">
      <c r="A97" s="50" t="s">
        <v>1141</v>
      </c>
      <c r="B97" s="50" t="s">
        <v>872</v>
      </c>
      <c r="C97" s="50" t="s">
        <v>360</v>
      </c>
      <c r="D97" s="50" t="s">
        <v>360</v>
      </c>
      <c r="E97" s="50" t="s">
        <v>360</v>
      </c>
      <c r="F97" s="35" t="str">
        <f t="shared" ref="F97:F105" si="30">F96</f>
        <v>Services SH/HW</v>
      </c>
      <c r="G97" s="28" t="e">
        <f>#REF!</f>
        <v>#REF!</v>
      </c>
      <c r="H97" s="35" t="str">
        <f t="shared" ref="H97:H105" si="31">H96</f>
        <v>LightSalmon</v>
      </c>
      <c r="I97" s="28" t="str">
        <f t="shared" si="27"/>
        <v>CapInst_SHHW_SV_Biomass</v>
      </c>
      <c r="J97" s="28" t="str">
        <f t="shared" si="27"/>
        <v>CapNew_SHHW_SV_Biomass</v>
      </c>
      <c r="K97" s="28" t="str">
        <f t="shared" si="27"/>
        <v>CapNewSmooth_SHHW_SV_Biomass</v>
      </c>
      <c r="L97" s="28" t="str">
        <f t="shared" si="27"/>
        <v>CapNewNet_SHHW_SV_Biomass</v>
      </c>
      <c r="M97" s="28" t="str">
        <f t="shared" si="27"/>
        <v>CapDecom_SHHW_SV_Biomass</v>
      </c>
      <c r="N97" s="28" t="str">
        <f t="shared" si="27"/>
        <v>CapDecomSmooth_SHHW_SV_Biomass</v>
      </c>
      <c r="O97" s="28" t="str">
        <f t="shared" si="22"/>
        <v>SHHW_SV_Biomass</v>
      </c>
      <c r="P97" s="28" t="str">
        <f t="shared" si="23"/>
        <v>SHHW_SV_Biomass</v>
      </c>
      <c r="Q97" s="28" t="str">
        <f t="shared" si="24"/>
        <v>SHHW_SV_Biomass</v>
      </c>
      <c r="R97" s="28" t="str">
        <f t="shared" si="24"/>
        <v>SHHW_SV_Biomass</v>
      </c>
      <c r="S97" s="33" t="s">
        <v>360</v>
      </c>
    </row>
    <row r="98" spans="1:19" x14ac:dyDescent="0.25">
      <c r="A98" s="50" t="s">
        <v>1142</v>
      </c>
      <c r="B98" s="50" t="s">
        <v>876</v>
      </c>
      <c r="C98" s="50" t="s">
        <v>360</v>
      </c>
      <c r="D98" s="50" t="s">
        <v>360</v>
      </c>
      <c r="E98" s="50" t="s">
        <v>360</v>
      </c>
      <c r="F98" s="35" t="str">
        <f t="shared" si="30"/>
        <v>Services SH/HW</v>
      </c>
      <c r="G98" s="28" t="e">
        <f>#REF!</f>
        <v>#REF!</v>
      </c>
      <c r="H98" s="35" t="str">
        <f t="shared" si="31"/>
        <v>LightSalmon</v>
      </c>
      <c r="I98" s="28" t="str">
        <f t="shared" ref="I98:N113" si="32">I$1&amp;"_"&amp;$A98</f>
        <v>CapInst_SHHW_SV_DistrictHeat</v>
      </c>
      <c r="J98" s="28" t="str">
        <f t="shared" si="32"/>
        <v>CapNew_SHHW_SV_DistrictHeat</v>
      </c>
      <c r="K98" s="28" t="str">
        <f t="shared" si="32"/>
        <v>CapNewSmooth_SHHW_SV_DistrictHeat</v>
      </c>
      <c r="L98" s="28" t="str">
        <f t="shared" si="32"/>
        <v>CapNewNet_SHHW_SV_DistrictHeat</v>
      </c>
      <c r="M98" s="28" t="str">
        <f t="shared" si="32"/>
        <v>CapDecom_SHHW_SV_DistrictHeat</v>
      </c>
      <c r="N98" s="28" t="str">
        <f t="shared" si="32"/>
        <v>CapDecomSmooth_SHHW_SV_DistrictHeat</v>
      </c>
      <c r="O98" s="28" t="str">
        <f t="shared" si="22"/>
        <v>SHHW_SV_DistrictHeat</v>
      </c>
      <c r="P98" s="28" t="str">
        <f t="shared" si="23"/>
        <v>SHHW_SV_DistrictHeat</v>
      </c>
      <c r="Q98" s="28" t="str">
        <f t="shared" si="24"/>
        <v>SHHW_SV_DistrictHeat</v>
      </c>
      <c r="R98" s="28" t="str">
        <f t="shared" si="24"/>
        <v>SHHW_SV_DistrictHeat</v>
      </c>
      <c r="S98" s="33" t="s">
        <v>360</v>
      </c>
    </row>
    <row r="99" spans="1:19" x14ac:dyDescent="0.25">
      <c r="A99" s="50" t="s">
        <v>1143</v>
      </c>
      <c r="B99" s="50" t="s">
        <v>870</v>
      </c>
      <c r="C99" s="50" t="s">
        <v>360</v>
      </c>
      <c r="D99" s="50" t="s">
        <v>360</v>
      </c>
      <c r="E99" s="50" t="s">
        <v>360</v>
      </c>
      <c r="F99" s="35" t="str">
        <f t="shared" si="30"/>
        <v>Services SH/HW</v>
      </c>
      <c r="G99" s="28" t="e">
        <f>#REF!</f>
        <v>#REF!</v>
      </c>
      <c r="H99" s="35" t="str">
        <f t="shared" si="31"/>
        <v>LightSalmon</v>
      </c>
      <c r="I99" s="28" t="str">
        <f t="shared" si="32"/>
        <v>CapInst_SHHW_SV_Electric</v>
      </c>
      <c r="J99" s="28" t="str">
        <f t="shared" si="32"/>
        <v>CapNew_SHHW_SV_Electric</v>
      </c>
      <c r="K99" s="28" t="str">
        <f t="shared" si="32"/>
        <v>CapNewSmooth_SHHW_SV_Electric</v>
      </c>
      <c r="L99" s="28" t="str">
        <f t="shared" si="32"/>
        <v>CapNewNet_SHHW_SV_Electric</v>
      </c>
      <c r="M99" s="28" t="str">
        <f t="shared" si="32"/>
        <v>CapDecom_SHHW_SV_Electric</v>
      </c>
      <c r="N99" s="28" t="str">
        <f t="shared" si="32"/>
        <v>CapDecomSmooth_SHHW_SV_Electric</v>
      </c>
      <c r="O99" s="28" t="str">
        <f t="shared" si="22"/>
        <v>SHHW_SV_Electric</v>
      </c>
      <c r="P99" s="28" t="str">
        <f t="shared" si="23"/>
        <v>SHHW_SV_Electric</v>
      </c>
      <c r="Q99" s="28" t="str">
        <f t="shared" si="24"/>
        <v>SHHW_SV_Electric</v>
      </c>
      <c r="R99" s="28" t="str">
        <f t="shared" si="24"/>
        <v>SHHW_SV_Electric</v>
      </c>
      <c r="S99" s="33" t="s">
        <v>360</v>
      </c>
    </row>
    <row r="100" spans="1:19" x14ac:dyDescent="0.25">
      <c r="A100" s="50" t="s">
        <v>1144</v>
      </c>
      <c r="B100" s="50" t="s">
        <v>868</v>
      </c>
      <c r="C100" s="50" t="s">
        <v>360</v>
      </c>
      <c r="D100" s="50" t="s">
        <v>360</v>
      </c>
      <c r="E100" s="50" t="s">
        <v>360</v>
      </c>
      <c r="F100" s="35" t="str">
        <f t="shared" si="30"/>
        <v>Services SH/HW</v>
      </c>
      <c r="G100" s="28" t="e">
        <f>#REF!</f>
        <v>#REF!</v>
      </c>
      <c r="H100" s="35" t="str">
        <f t="shared" si="31"/>
        <v>LightSalmon</v>
      </c>
      <c r="I100" s="28" t="str">
        <f t="shared" si="32"/>
        <v>CapInst_SHHW_SV_Gas</v>
      </c>
      <c r="J100" s="28" t="str">
        <f t="shared" si="32"/>
        <v>CapNew_SHHW_SV_Gas</v>
      </c>
      <c r="K100" s="28" t="str">
        <f t="shared" si="32"/>
        <v>CapNewSmooth_SHHW_SV_Gas</v>
      </c>
      <c r="L100" s="28" t="str">
        <f t="shared" si="32"/>
        <v>CapNewNet_SHHW_SV_Gas</v>
      </c>
      <c r="M100" s="28" t="str">
        <f t="shared" si="32"/>
        <v>CapDecom_SHHW_SV_Gas</v>
      </c>
      <c r="N100" s="28" t="str">
        <f t="shared" si="32"/>
        <v>CapDecomSmooth_SHHW_SV_Gas</v>
      </c>
      <c r="O100" s="28" t="str">
        <f t="shared" si="22"/>
        <v>SHHW_SV_Gas</v>
      </c>
      <c r="P100" s="28" t="str">
        <f t="shared" si="23"/>
        <v>SHHW_SV_Gas</v>
      </c>
      <c r="Q100" s="28" t="str">
        <f t="shared" si="24"/>
        <v>SHHW_SV_Gas</v>
      </c>
      <c r="R100" s="28" t="str">
        <f t="shared" si="24"/>
        <v>SHHW_SV_Gas</v>
      </c>
      <c r="S100" s="33" t="s">
        <v>360</v>
      </c>
    </row>
    <row r="101" spans="1:19" x14ac:dyDescent="0.25">
      <c r="A101" s="50" t="s">
        <v>1145</v>
      </c>
      <c r="B101" s="50" t="s">
        <v>871</v>
      </c>
      <c r="C101" s="50" t="s">
        <v>360</v>
      </c>
      <c r="D101" s="50" t="s">
        <v>360</v>
      </c>
      <c r="E101" s="50" t="s">
        <v>360</v>
      </c>
      <c r="F101" s="35" t="str">
        <f t="shared" si="30"/>
        <v>Services SH/HW</v>
      </c>
      <c r="G101" s="28" t="e">
        <f>#REF!</f>
        <v>#REF!</v>
      </c>
      <c r="H101" s="35" t="str">
        <f t="shared" si="31"/>
        <v>LightSalmon</v>
      </c>
      <c r="I101" s="28" t="str">
        <f t="shared" si="32"/>
        <v>CapInst_SHHW_SV_Geothermal</v>
      </c>
      <c r="J101" s="28" t="str">
        <f t="shared" si="32"/>
        <v>CapNew_SHHW_SV_Geothermal</v>
      </c>
      <c r="K101" s="28" t="str">
        <f t="shared" si="32"/>
        <v>CapNewSmooth_SHHW_SV_Geothermal</v>
      </c>
      <c r="L101" s="28" t="str">
        <f t="shared" si="32"/>
        <v>CapNewNet_SHHW_SV_Geothermal</v>
      </c>
      <c r="M101" s="28" t="str">
        <f t="shared" si="32"/>
        <v>CapDecom_SHHW_SV_Geothermal</v>
      </c>
      <c r="N101" s="28" t="str">
        <f t="shared" si="32"/>
        <v>CapDecomSmooth_SHHW_SV_Geothermal</v>
      </c>
      <c r="O101" s="28" t="str">
        <f t="shared" si="22"/>
        <v>SHHW_SV_Geothermal</v>
      </c>
      <c r="P101" s="28" t="str">
        <f t="shared" si="23"/>
        <v>SHHW_SV_Geothermal</v>
      </c>
      <c r="Q101" s="28" t="str">
        <f t="shared" si="24"/>
        <v>SHHW_SV_Geothermal</v>
      </c>
      <c r="R101" s="28" t="str">
        <f t="shared" si="24"/>
        <v>SHHW_SV_Geothermal</v>
      </c>
      <c r="S101" s="33" t="s">
        <v>360</v>
      </c>
    </row>
    <row r="102" spans="1:19" x14ac:dyDescent="0.25">
      <c r="A102" s="50" t="s">
        <v>1146</v>
      </c>
      <c r="B102" s="50" t="s">
        <v>877</v>
      </c>
      <c r="C102" s="50" t="s">
        <v>360</v>
      </c>
      <c r="D102" s="50" t="s">
        <v>360</v>
      </c>
      <c r="E102" s="50" t="s">
        <v>360</v>
      </c>
      <c r="F102" s="35" t="str">
        <f t="shared" si="30"/>
        <v>Services SH/HW</v>
      </c>
      <c r="G102" s="28" t="e">
        <f>#REF!</f>
        <v>#REF!</v>
      </c>
      <c r="H102" s="35" t="str">
        <f t="shared" si="31"/>
        <v>LightSalmon</v>
      </c>
      <c r="I102" s="28" t="str">
        <f t="shared" si="32"/>
        <v>CapInst_SHHW_SV_HardCoal</v>
      </c>
      <c r="J102" s="28" t="str">
        <f t="shared" si="32"/>
        <v>CapNew_SHHW_SV_HardCoal</v>
      </c>
      <c r="K102" s="28" t="str">
        <f t="shared" si="32"/>
        <v>CapNewSmooth_SHHW_SV_HardCoal</v>
      </c>
      <c r="L102" s="28" t="str">
        <f t="shared" si="32"/>
        <v>CapNewNet_SHHW_SV_HardCoal</v>
      </c>
      <c r="M102" s="28" t="str">
        <f t="shared" si="32"/>
        <v>CapDecom_SHHW_SV_HardCoal</v>
      </c>
      <c r="N102" s="28" t="str">
        <f t="shared" si="32"/>
        <v>CapDecomSmooth_SHHW_SV_HardCoal</v>
      </c>
      <c r="O102" s="28" t="str">
        <f t="shared" si="22"/>
        <v>SHHW_SV_HardCoal</v>
      </c>
      <c r="P102" s="28" t="str">
        <f t="shared" si="23"/>
        <v>SHHW_SV_HardCoal</v>
      </c>
      <c r="Q102" s="28" t="str">
        <f t="shared" si="24"/>
        <v>SHHW_SV_HardCoal</v>
      </c>
      <c r="R102" s="28" t="str">
        <f t="shared" si="24"/>
        <v>SHHW_SV_HardCoal</v>
      </c>
      <c r="S102" s="33" t="s">
        <v>360</v>
      </c>
    </row>
    <row r="103" spans="1:19" x14ac:dyDescent="0.25">
      <c r="A103" s="50" t="s">
        <v>1147</v>
      </c>
      <c r="B103" s="50" t="s">
        <v>874</v>
      </c>
      <c r="C103" s="50" t="s">
        <v>360</v>
      </c>
      <c r="D103" s="50" t="s">
        <v>360</v>
      </c>
      <c r="E103" s="50" t="s">
        <v>360</v>
      </c>
      <c r="F103" s="35" t="str">
        <f t="shared" si="30"/>
        <v>Services SH/HW</v>
      </c>
      <c r="G103" s="28" t="e">
        <f>#REF!</f>
        <v>#REF!</v>
      </c>
      <c r="H103" s="35" t="str">
        <f t="shared" si="31"/>
        <v>LightSalmon</v>
      </c>
      <c r="I103" s="28" t="str">
        <f t="shared" si="32"/>
        <v>CapInst_SHHW_SV_HeatPump</v>
      </c>
      <c r="J103" s="28" t="str">
        <f t="shared" si="32"/>
        <v>CapNew_SHHW_SV_HeatPump</v>
      </c>
      <c r="K103" s="28" t="str">
        <f t="shared" si="32"/>
        <v>CapNewSmooth_SHHW_SV_HeatPump</v>
      </c>
      <c r="L103" s="28" t="str">
        <f t="shared" si="32"/>
        <v>CapNewNet_SHHW_SV_HeatPump</v>
      </c>
      <c r="M103" s="28" t="str">
        <f t="shared" si="32"/>
        <v>CapDecom_SHHW_SV_HeatPump</v>
      </c>
      <c r="N103" s="28" t="str">
        <f t="shared" si="32"/>
        <v>CapDecomSmooth_SHHW_SV_HeatPump</v>
      </c>
      <c r="O103" s="28" t="str">
        <f t="shared" si="22"/>
        <v>SHHW_SV_HeatPump</v>
      </c>
      <c r="P103" s="28" t="str">
        <f t="shared" si="23"/>
        <v>SHHW_SV_HeatPump</v>
      </c>
      <c r="Q103" s="28" t="str">
        <f t="shared" si="24"/>
        <v>SHHW_SV_HeatPump</v>
      </c>
      <c r="R103" s="28" t="str">
        <f t="shared" si="24"/>
        <v>SHHW_SV_HeatPump</v>
      </c>
      <c r="S103" s="33" t="s">
        <v>360</v>
      </c>
    </row>
    <row r="104" spans="1:19" x14ac:dyDescent="0.25">
      <c r="A104" s="50" t="s">
        <v>1148</v>
      </c>
      <c r="B104" s="50" t="s">
        <v>869</v>
      </c>
      <c r="C104" s="50" t="s">
        <v>360</v>
      </c>
      <c r="D104" s="50" t="s">
        <v>360</v>
      </c>
      <c r="E104" s="50" t="s">
        <v>360</v>
      </c>
      <c r="F104" s="35" t="str">
        <f t="shared" si="30"/>
        <v>Services SH/HW</v>
      </c>
      <c r="G104" s="28" t="e">
        <f>#REF!</f>
        <v>#REF!</v>
      </c>
      <c r="H104" s="35" t="str">
        <f t="shared" si="31"/>
        <v>LightSalmon</v>
      </c>
      <c r="I104" s="28" t="str">
        <f t="shared" si="32"/>
        <v>CapInst_SHHW_SV_Oil</v>
      </c>
      <c r="J104" s="28" t="str">
        <f t="shared" si="32"/>
        <v>CapNew_SHHW_SV_Oil</v>
      </c>
      <c r="K104" s="28" t="str">
        <f t="shared" si="32"/>
        <v>CapNewSmooth_SHHW_SV_Oil</v>
      </c>
      <c r="L104" s="28" t="str">
        <f t="shared" si="32"/>
        <v>CapNewNet_SHHW_SV_Oil</v>
      </c>
      <c r="M104" s="28" t="str">
        <f t="shared" si="32"/>
        <v>CapDecom_SHHW_SV_Oil</v>
      </c>
      <c r="N104" s="28" t="str">
        <f t="shared" si="32"/>
        <v>CapDecomSmooth_SHHW_SV_Oil</v>
      </c>
      <c r="O104" s="28" t="str">
        <f t="shared" si="22"/>
        <v>SHHW_SV_Oil</v>
      </c>
      <c r="P104" s="28" t="str">
        <f t="shared" si="23"/>
        <v>SHHW_SV_Oil</v>
      </c>
      <c r="Q104" s="28" t="str">
        <f t="shared" si="24"/>
        <v>SHHW_SV_Oil</v>
      </c>
      <c r="R104" s="28" t="str">
        <f t="shared" si="24"/>
        <v>SHHW_SV_Oil</v>
      </c>
      <c r="S104" s="33" t="s">
        <v>360</v>
      </c>
    </row>
    <row r="105" spans="1:19" x14ac:dyDescent="0.25">
      <c r="A105" s="51" t="s">
        <v>1149</v>
      </c>
      <c r="B105" s="51" t="s">
        <v>873</v>
      </c>
      <c r="C105" s="51" t="s">
        <v>360</v>
      </c>
      <c r="D105" s="51" t="s">
        <v>360</v>
      </c>
      <c r="E105" s="51" t="s">
        <v>360</v>
      </c>
      <c r="F105" s="37" t="str">
        <f t="shared" si="30"/>
        <v>Services SH/HW</v>
      </c>
      <c r="G105" s="30" t="e">
        <f>#REF!</f>
        <v>#REF!</v>
      </c>
      <c r="H105" s="35" t="str">
        <f t="shared" si="31"/>
        <v>LightSalmon</v>
      </c>
      <c r="I105" s="30" t="str">
        <f t="shared" si="32"/>
        <v>CapInst_SHHW_SV_Solar</v>
      </c>
      <c r="J105" s="30" t="str">
        <f t="shared" si="32"/>
        <v>CapNew_SHHW_SV_Solar</v>
      </c>
      <c r="K105" s="30" t="str">
        <f t="shared" si="32"/>
        <v>CapNewSmooth_SHHW_SV_Solar</v>
      </c>
      <c r="L105" s="30" t="str">
        <f t="shared" si="32"/>
        <v>CapNewNet_SHHW_SV_Solar</v>
      </c>
      <c r="M105" s="30" t="str">
        <f t="shared" si="32"/>
        <v>CapDecom_SHHW_SV_Solar</v>
      </c>
      <c r="N105" s="30" t="str">
        <f t="shared" si="32"/>
        <v>CapDecomSmooth_SHHW_SV_Solar</v>
      </c>
      <c r="O105" s="30" t="str">
        <f t="shared" si="22"/>
        <v>SHHW_SV_Solar</v>
      </c>
      <c r="P105" s="30" t="str">
        <f t="shared" si="23"/>
        <v>SHHW_SV_Solar</v>
      </c>
      <c r="Q105" s="30" t="str">
        <f t="shared" si="24"/>
        <v>SHHW_SV_Solar</v>
      </c>
      <c r="R105" s="30" t="str">
        <f t="shared" si="24"/>
        <v>SHHW_SV_Solar</v>
      </c>
      <c r="S105" s="39" t="s">
        <v>360</v>
      </c>
    </row>
    <row r="106" spans="1:19" x14ac:dyDescent="0.25">
      <c r="A106" s="50" t="s">
        <v>1150</v>
      </c>
      <c r="B106" s="50" t="s">
        <v>878</v>
      </c>
      <c r="C106" s="50" t="s">
        <v>360</v>
      </c>
      <c r="D106" s="50" t="s">
        <v>360</v>
      </c>
      <c r="E106" s="50" t="s">
        <v>360</v>
      </c>
      <c r="F106" s="53" t="s">
        <v>1151</v>
      </c>
      <c r="G106" s="28" t="e">
        <f>#REF!</f>
        <v>#REF!</v>
      </c>
      <c r="H106" s="53" t="s">
        <v>1152</v>
      </c>
      <c r="I106" s="28" t="str">
        <f t="shared" si="32"/>
        <v>CapInst_PH_SV_Biomass</v>
      </c>
      <c r="J106" s="28" t="str">
        <f t="shared" si="32"/>
        <v>CapNew_PH_SV_Biomass</v>
      </c>
      <c r="K106" s="28" t="str">
        <f t="shared" si="32"/>
        <v>CapNewSmooth_PH_SV_Biomass</v>
      </c>
      <c r="L106" s="28" t="str">
        <f t="shared" si="32"/>
        <v>CapNewNet_PH_SV_Biomass</v>
      </c>
      <c r="M106" s="28" t="str">
        <f t="shared" si="32"/>
        <v>CapDecom_PH_SV_Biomass</v>
      </c>
      <c r="N106" s="28" t="str">
        <f t="shared" si="32"/>
        <v>CapDecomSmooth_PH_SV_Biomass</v>
      </c>
      <c r="O106" s="28" t="str">
        <f t="shared" si="22"/>
        <v>PH_SV_Biomass</v>
      </c>
      <c r="P106" s="28" t="str">
        <f t="shared" si="23"/>
        <v>PH_SV_Biomass</v>
      </c>
      <c r="Q106" s="28" t="str">
        <f t="shared" si="24"/>
        <v>PH_SV_Biomass</v>
      </c>
      <c r="R106" s="28" t="str">
        <f t="shared" si="24"/>
        <v>PH_SV_Biomass</v>
      </c>
      <c r="S106" s="33" t="s">
        <v>360</v>
      </c>
    </row>
    <row r="107" spans="1:19" x14ac:dyDescent="0.25">
      <c r="A107" s="50" t="s">
        <v>1153</v>
      </c>
      <c r="B107" s="50" t="s">
        <v>879</v>
      </c>
      <c r="C107" s="50" t="s">
        <v>360</v>
      </c>
      <c r="D107" s="50" t="s">
        <v>360</v>
      </c>
      <c r="E107" s="50" t="s">
        <v>360</v>
      </c>
      <c r="F107" s="35" t="str">
        <f t="shared" ref="F107:F115" si="33">F106</f>
        <v>Services PH</v>
      </c>
      <c r="G107" s="28" t="e">
        <f>#REF!</f>
        <v>#REF!</v>
      </c>
      <c r="H107" s="35" t="str">
        <f t="shared" ref="H107:H115" si="34">H106</f>
        <v>FireBrick</v>
      </c>
      <c r="I107" s="28" t="str">
        <f t="shared" si="32"/>
        <v>CapInst_PH_SV_DistrictHeat</v>
      </c>
      <c r="J107" s="28" t="str">
        <f t="shared" si="32"/>
        <v>CapNew_PH_SV_DistrictHeat</v>
      </c>
      <c r="K107" s="28" t="str">
        <f t="shared" si="32"/>
        <v>CapNewSmooth_PH_SV_DistrictHeat</v>
      </c>
      <c r="L107" s="28" t="str">
        <f t="shared" si="32"/>
        <v>CapNewNet_PH_SV_DistrictHeat</v>
      </c>
      <c r="M107" s="28" t="str">
        <f t="shared" si="32"/>
        <v>CapDecom_PH_SV_DistrictHeat</v>
      </c>
      <c r="N107" s="28" t="str">
        <f t="shared" si="32"/>
        <v>CapDecomSmooth_PH_SV_DistrictHeat</v>
      </c>
      <c r="O107" s="28" t="str">
        <f t="shared" si="22"/>
        <v>PH_SV_DistrictHeat</v>
      </c>
      <c r="P107" s="28" t="str">
        <f t="shared" si="23"/>
        <v>PH_SV_DistrictHeat</v>
      </c>
      <c r="Q107" s="28" t="str">
        <f t="shared" si="24"/>
        <v>PH_SV_DistrictHeat</v>
      </c>
      <c r="R107" s="28" t="str">
        <f t="shared" si="24"/>
        <v>PH_SV_DistrictHeat</v>
      </c>
      <c r="S107" s="33" t="s">
        <v>360</v>
      </c>
    </row>
    <row r="108" spans="1:19" x14ac:dyDescent="0.25">
      <c r="A108" s="50" t="s">
        <v>1154</v>
      </c>
      <c r="B108" s="50" t="s">
        <v>880</v>
      </c>
      <c r="C108" s="50" t="s">
        <v>360</v>
      </c>
      <c r="D108" s="50" t="s">
        <v>360</v>
      </c>
      <c r="E108" s="50" t="s">
        <v>360</v>
      </c>
      <c r="F108" s="35" t="str">
        <f t="shared" si="33"/>
        <v>Services PH</v>
      </c>
      <c r="G108" s="28" t="e">
        <f>#REF!</f>
        <v>#REF!</v>
      </c>
      <c r="H108" s="35" t="str">
        <f t="shared" si="34"/>
        <v>FireBrick</v>
      </c>
      <c r="I108" s="28" t="str">
        <f t="shared" si="32"/>
        <v>CapInst_PH_SV_Electric</v>
      </c>
      <c r="J108" s="28" t="str">
        <f t="shared" si="32"/>
        <v>CapNew_PH_SV_Electric</v>
      </c>
      <c r="K108" s="28" t="str">
        <f t="shared" si="32"/>
        <v>CapNewSmooth_PH_SV_Electric</v>
      </c>
      <c r="L108" s="28" t="str">
        <f t="shared" si="32"/>
        <v>CapNewNet_PH_SV_Electric</v>
      </c>
      <c r="M108" s="28" t="str">
        <f t="shared" si="32"/>
        <v>CapDecom_PH_SV_Electric</v>
      </c>
      <c r="N108" s="28" t="str">
        <f t="shared" si="32"/>
        <v>CapDecomSmooth_PH_SV_Electric</v>
      </c>
      <c r="O108" s="28" t="str">
        <f t="shared" si="22"/>
        <v>PH_SV_Electric</v>
      </c>
      <c r="P108" s="28" t="str">
        <f t="shared" si="23"/>
        <v>PH_SV_Electric</v>
      </c>
      <c r="Q108" s="28" t="str">
        <f t="shared" si="24"/>
        <v>PH_SV_Electric</v>
      </c>
      <c r="R108" s="28" t="str">
        <f t="shared" si="24"/>
        <v>PH_SV_Electric</v>
      </c>
      <c r="S108" s="33" t="s">
        <v>360</v>
      </c>
    </row>
    <row r="109" spans="1:19" x14ac:dyDescent="0.25">
      <c r="A109" s="50" t="s">
        <v>1155</v>
      </c>
      <c r="B109" s="50" t="s">
        <v>881</v>
      </c>
      <c r="C109" s="50" t="s">
        <v>360</v>
      </c>
      <c r="D109" s="50" t="s">
        <v>360</v>
      </c>
      <c r="E109" s="50" t="s">
        <v>360</v>
      </c>
      <c r="F109" s="35" t="str">
        <f t="shared" si="33"/>
        <v>Services PH</v>
      </c>
      <c r="G109" s="28" t="e">
        <f>#REF!</f>
        <v>#REF!</v>
      </c>
      <c r="H109" s="35" t="str">
        <f t="shared" si="34"/>
        <v>FireBrick</v>
      </c>
      <c r="I109" s="28" t="str">
        <f t="shared" si="32"/>
        <v>CapInst_PH_SV_Gas</v>
      </c>
      <c r="J109" s="28" t="str">
        <f t="shared" si="32"/>
        <v>CapNew_PH_SV_Gas</v>
      </c>
      <c r="K109" s="28" t="str">
        <f t="shared" si="32"/>
        <v>CapNewSmooth_PH_SV_Gas</v>
      </c>
      <c r="L109" s="28" t="str">
        <f t="shared" si="32"/>
        <v>CapNewNet_PH_SV_Gas</v>
      </c>
      <c r="M109" s="28" t="str">
        <f t="shared" si="32"/>
        <v>CapDecom_PH_SV_Gas</v>
      </c>
      <c r="N109" s="28" t="str">
        <f t="shared" si="32"/>
        <v>CapDecomSmooth_PH_SV_Gas</v>
      </c>
      <c r="O109" s="28" t="str">
        <f t="shared" si="22"/>
        <v>PH_SV_Gas</v>
      </c>
      <c r="P109" s="28" t="str">
        <f t="shared" si="23"/>
        <v>PH_SV_Gas</v>
      </c>
      <c r="Q109" s="28" t="str">
        <f t="shared" si="24"/>
        <v>PH_SV_Gas</v>
      </c>
      <c r="R109" s="28" t="str">
        <f t="shared" si="24"/>
        <v>PH_SV_Gas</v>
      </c>
      <c r="S109" s="33" t="s">
        <v>360</v>
      </c>
    </row>
    <row r="110" spans="1:19" x14ac:dyDescent="0.25">
      <c r="A110" s="50" t="s">
        <v>1156</v>
      </c>
      <c r="B110" s="50" t="s">
        <v>882</v>
      </c>
      <c r="C110" s="50" t="s">
        <v>360</v>
      </c>
      <c r="D110" s="50" t="s">
        <v>360</v>
      </c>
      <c r="E110" s="50" t="s">
        <v>360</v>
      </c>
      <c r="F110" s="35" t="str">
        <f t="shared" si="33"/>
        <v>Services PH</v>
      </c>
      <c r="G110" s="28" t="e">
        <f>#REF!</f>
        <v>#REF!</v>
      </c>
      <c r="H110" s="35" t="str">
        <f t="shared" si="34"/>
        <v>FireBrick</v>
      </c>
      <c r="I110" s="28" t="str">
        <f t="shared" si="32"/>
        <v>CapInst_PH_SV_Geothermal</v>
      </c>
      <c r="J110" s="28" t="str">
        <f t="shared" si="32"/>
        <v>CapNew_PH_SV_Geothermal</v>
      </c>
      <c r="K110" s="28" t="str">
        <f t="shared" si="32"/>
        <v>CapNewSmooth_PH_SV_Geothermal</v>
      </c>
      <c r="L110" s="28" t="str">
        <f t="shared" si="32"/>
        <v>CapNewNet_PH_SV_Geothermal</v>
      </c>
      <c r="M110" s="28" t="str">
        <f t="shared" si="32"/>
        <v>CapDecom_PH_SV_Geothermal</v>
      </c>
      <c r="N110" s="28" t="str">
        <f t="shared" si="32"/>
        <v>CapDecomSmooth_PH_SV_Geothermal</v>
      </c>
      <c r="O110" s="28" t="str">
        <f t="shared" si="22"/>
        <v>PH_SV_Geothermal</v>
      </c>
      <c r="P110" s="28" t="str">
        <f t="shared" si="23"/>
        <v>PH_SV_Geothermal</v>
      </c>
      <c r="Q110" s="28" t="str">
        <f t="shared" si="24"/>
        <v>PH_SV_Geothermal</v>
      </c>
      <c r="R110" s="28" t="str">
        <f t="shared" si="24"/>
        <v>PH_SV_Geothermal</v>
      </c>
      <c r="S110" s="33" t="s">
        <v>360</v>
      </c>
    </row>
    <row r="111" spans="1:19" x14ac:dyDescent="0.25">
      <c r="A111" s="50" t="s">
        <v>1157</v>
      </c>
      <c r="B111" s="50" t="s">
        <v>885</v>
      </c>
      <c r="C111" s="50" t="s">
        <v>360</v>
      </c>
      <c r="D111" s="50" t="s">
        <v>360</v>
      </c>
      <c r="E111" s="50" t="s">
        <v>360</v>
      </c>
      <c r="F111" s="35" t="str">
        <f t="shared" si="33"/>
        <v>Services PH</v>
      </c>
      <c r="G111" s="28" t="e">
        <f>#REF!</f>
        <v>#REF!</v>
      </c>
      <c r="H111" s="35" t="str">
        <f t="shared" si="34"/>
        <v>FireBrick</v>
      </c>
      <c r="I111" s="28" t="str">
        <f t="shared" si="32"/>
        <v>CapInst_PH_SV_HardCoal</v>
      </c>
      <c r="J111" s="28" t="str">
        <f t="shared" si="32"/>
        <v>CapNew_PH_SV_HardCoal</v>
      </c>
      <c r="K111" s="28" t="str">
        <f t="shared" si="32"/>
        <v>CapNewSmooth_PH_SV_HardCoal</v>
      </c>
      <c r="L111" s="28" t="str">
        <f t="shared" si="32"/>
        <v>CapNewNet_PH_SV_HardCoal</v>
      </c>
      <c r="M111" s="28" t="str">
        <f t="shared" si="32"/>
        <v>CapDecom_PH_SV_HardCoal</v>
      </c>
      <c r="N111" s="28" t="str">
        <f t="shared" si="32"/>
        <v>CapDecomSmooth_PH_SV_HardCoal</v>
      </c>
      <c r="O111" s="28" t="str">
        <f t="shared" si="22"/>
        <v>PH_SV_HardCoal</v>
      </c>
      <c r="P111" s="28" t="str">
        <f t="shared" si="23"/>
        <v>PH_SV_HardCoal</v>
      </c>
      <c r="Q111" s="28" t="str">
        <f t="shared" si="24"/>
        <v>PH_SV_HardCoal</v>
      </c>
      <c r="R111" s="28" t="str">
        <f t="shared" si="24"/>
        <v>PH_SV_HardCoal</v>
      </c>
      <c r="S111" s="33" t="s">
        <v>360</v>
      </c>
    </row>
    <row r="112" spans="1:19" x14ac:dyDescent="0.25">
      <c r="A112" s="50" t="s">
        <v>1158</v>
      </c>
      <c r="B112" s="50" t="s">
        <v>887</v>
      </c>
      <c r="C112" s="50" t="s">
        <v>360</v>
      </c>
      <c r="D112" s="50" t="s">
        <v>360</v>
      </c>
      <c r="E112" s="50" t="s">
        <v>360</v>
      </c>
      <c r="F112" s="35" t="str">
        <f t="shared" si="33"/>
        <v>Services PH</v>
      </c>
      <c r="G112" s="28" t="e">
        <f>#REF!</f>
        <v>#REF!</v>
      </c>
      <c r="H112" s="35" t="str">
        <f t="shared" si="34"/>
        <v>FireBrick</v>
      </c>
      <c r="I112" s="28" t="str">
        <f t="shared" si="32"/>
        <v>CapInst_PH_SV_HeatPump</v>
      </c>
      <c r="J112" s="28" t="str">
        <f t="shared" si="32"/>
        <v>CapNew_PH_SV_HeatPump</v>
      </c>
      <c r="K112" s="28" t="str">
        <f t="shared" si="32"/>
        <v>CapNewSmooth_PH_SV_HeatPump</v>
      </c>
      <c r="L112" s="28" t="str">
        <f t="shared" si="32"/>
        <v>CapNewNet_PH_SV_HeatPump</v>
      </c>
      <c r="M112" s="28" t="str">
        <f t="shared" si="32"/>
        <v>CapDecom_PH_SV_HeatPump</v>
      </c>
      <c r="N112" s="28" t="str">
        <f t="shared" si="32"/>
        <v>CapDecomSmooth_PH_SV_HeatPump</v>
      </c>
      <c r="O112" s="28" t="str">
        <f t="shared" si="22"/>
        <v>PH_SV_HeatPump</v>
      </c>
      <c r="P112" s="28" t="str">
        <f t="shared" si="23"/>
        <v>PH_SV_HeatPump</v>
      </c>
      <c r="Q112" s="28" t="str">
        <f t="shared" si="24"/>
        <v>PH_SV_HeatPump</v>
      </c>
      <c r="R112" s="28" t="str">
        <f t="shared" si="24"/>
        <v>PH_SV_HeatPump</v>
      </c>
      <c r="S112" s="33" t="s">
        <v>360</v>
      </c>
    </row>
    <row r="113" spans="1:19" x14ac:dyDescent="0.25">
      <c r="A113" s="50" t="s">
        <v>1159</v>
      </c>
      <c r="B113" s="50" t="s">
        <v>886</v>
      </c>
      <c r="C113" s="50" t="s">
        <v>360</v>
      </c>
      <c r="D113" s="50" t="s">
        <v>360</v>
      </c>
      <c r="E113" s="50" t="s">
        <v>360</v>
      </c>
      <c r="F113" s="35" t="str">
        <f t="shared" si="33"/>
        <v>Services PH</v>
      </c>
      <c r="G113" s="28" t="e">
        <f>#REF!</f>
        <v>#REF!</v>
      </c>
      <c r="H113" s="35" t="str">
        <f t="shared" si="34"/>
        <v>FireBrick</v>
      </c>
      <c r="I113" s="28" t="str">
        <f t="shared" si="32"/>
        <v>CapInst_PH_SV_Lignite</v>
      </c>
      <c r="J113" s="28" t="str">
        <f t="shared" si="32"/>
        <v>CapNew_PH_SV_Lignite</v>
      </c>
      <c r="K113" s="28" t="str">
        <f t="shared" si="32"/>
        <v>CapNewSmooth_PH_SV_Lignite</v>
      </c>
      <c r="L113" s="28" t="str">
        <f t="shared" si="32"/>
        <v>CapNewNet_PH_SV_Lignite</v>
      </c>
      <c r="M113" s="28" t="str">
        <f t="shared" si="32"/>
        <v>CapDecom_PH_SV_Lignite</v>
      </c>
      <c r="N113" s="28" t="str">
        <f t="shared" si="32"/>
        <v>CapDecomSmooth_PH_SV_Lignite</v>
      </c>
      <c r="O113" s="28" t="str">
        <f t="shared" si="22"/>
        <v>PH_SV_Lignite</v>
      </c>
      <c r="P113" s="28" t="str">
        <f t="shared" si="23"/>
        <v>PH_SV_Lignite</v>
      </c>
      <c r="Q113" s="28" t="str">
        <f t="shared" si="24"/>
        <v>PH_SV_Lignite</v>
      </c>
      <c r="R113" s="28" t="str">
        <f t="shared" si="24"/>
        <v>PH_SV_Lignite</v>
      </c>
      <c r="S113" s="33" t="s">
        <v>360</v>
      </c>
    </row>
    <row r="114" spans="1:19" x14ac:dyDescent="0.25">
      <c r="A114" s="50" t="s">
        <v>1160</v>
      </c>
      <c r="B114" s="50" t="s">
        <v>883</v>
      </c>
      <c r="C114" s="50" t="s">
        <v>360</v>
      </c>
      <c r="D114" s="50" t="s">
        <v>360</v>
      </c>
      <c r="E114" s="50" t="s">
        <v>360</v>
      </c>
      <c r="F114" s="35" t="str">
        <f t="shared" si="33"/>
        <v>Services PH</v>
      </c>
      <c r="G114" s="28" t="e">
        <f>#REF!</f>
        <v>#REF!</v>
      </c>
      <c r="H114" s="35" t="str">
        <f t="shared" si="34"/>
        <v>FireBrick</v>
      </c>
      <c r="I114" s="28" t="str">
        <f t="shared" ref="I114:N129" si="35">I$1&amp;"_"&amp;$A114</f>
        <v>CapInst_PH_SV_Oil</v>
      </c>
      <c r="J114" s="28" t="str">
        <f t="shared" si="35"/>
        <v>CapNew_PH_SV_Oil</v>
      </c>
      <c r="K114" s="28" t="str">
        <f t="shared" si="35"/>
        <v>CapNewSmooth_PH_SV_Oil</v>
      </c>
      <c r="L114" s="28" t="str">
        <f t="shared" si="35"/>
        <v>CapNewNet_PH_SV_Oil</v>
      </c>
      <c r="M114" s="28" t="str">
        <f t="shared" si="35"/>
        <v>CapDecom_PH_SV_Oil</v>
      </c>
      <c r="N114" s="28" t="str">
        <f t="shared" si="35"/>
        <v>CapDecomSmooth_PH_SV_Oil</v>
      </c>
      <c r="O114" s="28" t="str">
        <f t="shared" si="22"/>
        <v>PH_SV_Oil</v>
      </c>
      <c r="P114" s="28" t="str">
        <f t="shared" si="23"/>
        <v>PH_SV_Oil</v>
      </c>
      <c r="Q114" s="28" t="str">
        <f t="shared" si="24"/>
        <v>PH_SV_Oil</v>
      </c>
      <c r="R114" s="28" t="str">
        <f t="shared" si="24"/>
        <v>PH_SV_Oil</v>
      </c>
      <c r="S114" s="33" t="s">
        <v>360</v>
      </c>
    </row>
    <row r="115" spans="1:19" x14ac:dyDescent="0.25">
      <c r="A115" s="51" t="s">
        <v>1161</v>
      </c>
      <c r="B115" s="51" t="s">
        <v>884</v>
      </c>
      <c r="C115" s="51" t="s">
        <v>360</v>
      </c>
      <c r="D115" s="51" t="s">
        <v>360</v>
      </c>
      <c r="E115" s="51" t="s">
        <v>360</v>
      </c>
      <c r="F115" s="37" t="str">
        <f t="shared" si="33"/>
        <v>Services PH</v>
      </c>
      <c r="G115" s="30" t="e">
        <f>#REF!</f>
        <v>#REF!</v>
      </c>
      <c r="H115" s="37" t="str">
        <f t="shared" si="34"/>
        <v>FireBrick</v>
      </c>
      <c r="I115" s="30" t="str">
        <f t="shared" si="35"/>
        <v>CapInst_PH_SV_Solar</v>
      </c>
      <c r="J115" s="30" t="str">
        <f t="shared" si="35"/>
        <v>CapNew_PH_SV_Solar</v>
      </c>
      <c r="K115" s="30" t="str">
        <f t="shared" si="35"/>
        <v>CapNewSmooth_PH_SV_Solar</v>
      </c>
      <c r="L115" s="30" t="str">
        <f t="shared" si="35"/>
        <v>CapNewNet_PH_SV_Solar</v>
      </c>
      <c r="M115" s="30" t="str">
        <f t="shared" si="35"/>
        <v>CapDecom_PH_SV_Solar</v>
      </c>
      <c r="N115" s="30" t="str">
        <f t="shared" si="35"/>
        <v>CapDecomSmooth_PH_SV_Solar</v>
      </c>
      <c r="O115" s="30" t="str">
        <f t="shared" si="22"/>
        <v>PH_SV_Solar</v>
      </c>
      <c r="P115" s="30" t="str">
        <f t="shared" si="23"/>
        <v>PH_SV_Solar</v>
      </c>
      <c r="Q115" s="30" t="str">
        <f t="shared" si="24"/>
        <v>PH_SV_Solar</v>
      </c>
      <c r="R115" s="30" t="str">
        <f t="shared" si="24"/>
        <v>PH_SV_Solar</v>
      </c>
      <c r="S115" s="39" t="s">
        <v>360</v>
      </c>
    </row>
    <row r="116" spans="1:19" x14ac:dyDescent="0.25">
      <c r="A116" s="50" t="s">
        <v>1162</v>
      </c>
      <c r="B116" s="50" t="s">
        <v>856</v>
      </c>
      <c r="C116" s="50" t="s">
        <v>360</v>
      </c>
      <c r="D116" s="50" t="s">
        <v>360</v>
      </c>
      <c r="E116" s="50" t="s">
        <v>360</v>
      </c>
      <c r="F116" s="50" t="s">
        <v>1163</v>
      </c>
      <c r="G116" s="28" t="e">
        <f>#REF!</f>
        <v>#REF!</v>
      </c>
      <c r="H116" s="50" t="s">
        <v>467</v>
      </c>
      <c r="I116" s="28" t="str">
        <f t="shared" si="35"/>
        <v>CapInst_SH_RES_Biomass</v>
      </c>
      <c r="J116" s="28" t="str">
        <f t="shared" si="35"/>
        <v>CapNew_SH_RES_Biomass</v>
      </c>
      <c r="K116" s="28" t="str">
        <f t="shared" si="35"/>
        <v>CapNewSmooth_SH_RES_Biomass</v>
      </c>
      <c r="L116" s="28" t="str">
        <f t="shared" si="35"/>
        <v>CapNewNet_SH_RES_Biomass</v>
      </c>
      <c r="M116" s="28" t="str">
        <f t="shared" si="35"/>
        <v>CapDecom_SH_RES_Biomass</v>
      </c>
      <c r="N116" s="28" t="str">
        <f t="shared" si="35"/>
        <v>CapDecomSmooth_SH_RES_Biomass</v>
      </c>
      <c r="O116" s="28" t="str">
        <f t="shared" si="22"/>
        <v>SH_RES_Biomass</v>
      </c>
      <c r="P116" s="28" t="str">
        <f t="shared" si="23"/>
        <v>SH_RES_Biomass</v>
      </c>
      <c r="Q116" s="28" t="str">
        <f t="shared" si="24"/>
        <v>SH_RES_Biomass</v>
      </c>
      <c r="R116" s="28" t="str">
        <f t="shared" si="24"/>
        <v>SH_RES_Biomass</v>
      </c>
      <c r="S116" s="33" t="s">
        <v>360</v>
      </c>
    </row>
    <row r="117" spans="1:19" x14ac:dyDescent="0.25">
      <c r="A117" s="50" t="s">
        <v>1164</v>
      </c>
      <c r="B117" s="50" t="s">
        <v>853</v>
      </c>
      <c r="C117" s="50" t="s">
        <v>360</v>
      </c>
      <c r="D117" s="50" t="s">
        <v>360</v>
      </c>
      <c r="E117" s="50" t="s">
        <v>360</v>
      </c>
      <c r="F117" s="35" t="str">
        <f t="shared" ref="F117:F123" si="36">F116</f>
        <v>Residential SH</v>
      </c>
      <c r="G117" s="28" t="e">
        <f>#REF!</f>
        <v>#REF!</v>
      </c>
      <c r="H117" s="35" t="str">
        <f t="shared" ref="H117:H123" si="37">H116</f>
        <v>Gold</v>
      </c>
      <c r="I117" s="28" t="str">
        <f t="shared" si="35"/>
        <v>CapInst_SH_RES_HardCoal</v>
      </c>
      <c r="J117" s="28" t="str">
        <f t="shared" si="35"/>
        <v>CapNew_SH_RES_HardCoal</v>
      </c>
      <c r="K117" s="28" t="str">
        <f t="shared" si="35"/>
        <v>CapNewSmooth_SH_RES_HardCoal</v>
      </c>
      <c r="L117" s="28" t="str">
        <f t="shared" si="35"/>
        <v>CapNewNet_SH_RES_HardCoal</v>
      </c>
      <c r="M117" s="28" t="str">
        <f t="shared" si="35"/>
        <v>CapDecom_SH_RES_HardCoal</v>
      </c>
      <c r="N117" s="28" t="str">
        <f t="shared" si="35"/>
        <v>CapDecomSmooth_SH_RES_HardCoal</v>
      </c>
      <c r="O117" s="28" t="str">
        <f t="shared" si="22"/>
        <v>SH_RES_HardCoal</v>
      </c>
      <c r="P117" s="28" t="str">
        <f t="shared" si="23"/>
        <v>SH_RES_HardCoal</v>
      </c>
      <c r="Q117" s="28" t="str">
        <f t="shared" si="24"/>
        <v>SH_RES_HardCoal</v>
      </c>
      <c r="R117" s="28" t="str">
        <f t="shared" si="24"/>
        <v>SH_RES_HardCoal</v>
      </c>
      <c r="S117" s="33" t="s">
        <v>360</v>
      </c>
    </row>
    <row r="118" spans="1:19" x14ac:dyDescent="0.25">
      <c r="A118" s="50" t="s">
        <v>1165</v>
      </c>
      <c r="B118" s="50" t="s">
        <v>859</v>
      </c>
      <c r="C118" s="50" t="s">
        <v>360</v>
      </c>
      <c r="D118" s="50" t="s">
        <v>360</v>
      </c>
      <c r="E118" s="50" t="s">
        <v>360</v>
      </c>
      <c r="F118" s="35" t="str">
        <f t="shared" si="36"/>
        <v>Residential SH</v>
      </c>
      <c r="G118" s="28" t="e">
        <f>#REF!</f>
        <v>#REF!</v>
      </c>
      <c r="H118" s="35" t="str">
        <f t="shared" si="37"/>
        <v>Gold</v>
      </c>
      <c r="I118" s="28" t="str">
        <f t="shared" si="35"/>
        <v>CapInst_SH_RES_DistrcitHeat</v>
      </c>
      <c r="J118" s="28" t="str">
        <f t="shared" si="35"/>
        <v>CapNew_SH_RES_DistrcitHeat</v>
      </c>
      <c r="K118" s="28" t="str">
        <f t="shared" si="35"/>
        <v>CapNewSmooth_SH_RES_DistrcitHeat</v>
      </c>
      <c r="L118" s="28" t="str">
        <f t="shared" si="35"/>
        <v>CapNewNet_SH_RES_DistrcitHeat</v>
      </c>
      <c r="M118" s="28" t="str">
        <f t="shared" si="35"/>
        <v>CapDecom_SH_RES_DistrcitHeat</v>
      </c>
      <c r="N118" s="28" t="str">
        <f t="shared" si="35"/>
        <v>CapDecomSmooth_SH_RES_DistrcitHeat</v>
      </c>
      <c r="O118" s="28" t="str">
        <f t="shared" si="22"/>
        <v>SH_RES_DistrcitHeat</v>
      </c>
      <c r="P118" s="28" t="str">
        <f t="shared" si="23"/>
        <v>SH_RES_DistrcitHeat</v>
      </c>
      <c r="Q118" s="28" t="str">
        <f t="shared" si="24"/>
        <v>SH_RES_DistrcitHeat</v>
      </c>
      <c r="R118" s="28" t="str">
        <f t="shared" si="24"/>
        <v>SH_RES_DistrcitHeat</v>
      </c>
      <c r="S118" s="33" t="s">
        <v>360</v>
      </c>
    </row>
    <row r="119" spans="1:19" x14ac:dyDescent="0.25">
      <c r="A119" s="50" t="s">
        <v>1166</v>
      </c>
      <c r="B119" s="50" t="s">
        <v>852</v>
      </c>
      <c r="C119" s="50" t="s">
        <v>360</v>
      </c>
      <c r="D119" s="50" t="s">
        <v>360</v>
      </c>
      <c r="E119" s="50" t="s">
        <v>360</v>
      </c>
      <c r="F119" s="35" t="str">
        <f t="shared" si="36"/>
        <v>Residential SH</v>
      </c>
      <c r="G119" s="28" t="e">
        <f>#REF!</f>
        <v>#REF!</v>
      </c>
      <c r="H119" s="35" t="str">
        <f t="shared" si="37"/>
        <v>Gold</v>
      </c>
      <c r="I119" s="28" t="str">
        <f t="shared" si="35"/>
        <v>CapInst_SH_RES_Electric</v>
      </c>
      <c r="J119" s="28" t="str">
        <f t="shared" si="35"/>
        <v>CapNew_SH_RES_Electric</v>
      </c>
      <c r="K119" s="28" t="str">
        <f t="shared" si="35"/>
        <v>CapNewSmooth_SH_RES_Electric</v>
      </c>
      <c r="L119" s="28" t="str">
        <f t="shared" si="35"/>
        <v>CapNewNet_SH_RES_Electric</v>
      </c>
      <c r="M119" s="28" t="str">
        <f t="shared" si="35"/>
        <v>CapDecom_SH_RES_Electric</v>
      </c>
      <c r="N119" s="28" t="str">
        <f t="shared" si="35"/>
        <v>CapDecomSmooth_SH_RES_Electric</v>
      </c>
      <c r="O119" s="28" t="str">
        <f t="shared" si="22"/>
        <v>SH_RES_Electric</v>
      </c>
      <c r="P119" s="28" t="str">
        <f t="shared" si="23"/>
        <v>SH_RES_Electric</v>
      </c>
      <c r="Q119" s="28" t="str">
        <f t="shared" si="24"/>
        <v>SH_RES_Electric</v>
      </c>
      <c r="R119" s="28" t="str">
        <f t="shared" si="24"/>
        <v>SH_RES_Electric</v>
      </c>
      <c r="S119" s="33" t="s">
        <v>360</v>
      </c>
    </row>
    <row r="120" spans="1:19" x14ac:dyDescent="0.25">
      <c r="A120" s="50" t="s">
        <v>1167</v>
      </c>
      <c r="B120" s="50" t="s">
        <v>858</v>
      </c>
      <c r="C120" s="50" t="s">
        <v>360</v>
      </c>
      <c r="D120" s="50" t="s">
        <v>360</v>
      </c>
      <c r="E120" s="50" t="s">
        <v>360</v>
      </c>
      <c r="F120" s="35" t="str">
        <f t="shared" si="36"/>
        <v>Residential SH</v>
      </c>
      <c r="G120" s="28" t="e">
        <f>#REF!</f>
        <v>#REF!</v>
      </c>
      <c r="H120" s="35" t="str">
        <f t="shared" si="37"/>
        <v>Gold</v>
      </c>
      <c r="I120" s="28" t="str">
        <f t="shared" si="35"/>
        <v>CapInst_SH_RES_Gas</v>
      </c>
      <c r="J120" s="28" t="str">
        <f t="shared" si="35"/>
        <v>CapNew_SH_RES_Gas</v>
      </c>
      <c r="K120" s="28" t="str">
        <f t="shared" si="35"/>
        <v>CapNewSmooth_SH_RES_Gas</v>
      </c>
      <c r="L120" s="28" t="str">
        <f t="shared" si="35"/>
        <v>CapNewNet_SH_RES_Gas</v>
      </c>
      <c r="M120" s="28" t="str">
        <f t="shared" si="35"/>
        <v>CapDecom_SH_RES_Gas</v>
      </c>
      <c r="N120" s="28" t="str">
        <f t="shared" si="35"/>
        <v>CapDecomSmooth_SH_RES_Gas</v>
      </c>
      <c r="O120" s="28" t="str">
        <f t="shared" si="22"/>
        <v>SH_RES_Gas</v>
      </c>
      <c r="P120" s="28" t="str">
        <f t="shared" si="23"/>
        <v>SH_RES_Gas</v>
      </c>
      <c r="Q120" s="28" t="str">
        <f t="shared" si="24"/>
        <v>SH_RES_Gas</v>
      </c>
      <c r="R120" s="28" t="str">
        <f t="shared" si="24"/>
        <v>SH_RES_Gas</v>
      </c>
      <c r="S120" s="33" t="s">
        <v>360</v>
      </c>
    </row>
    <row r="121" spans="1:19" x14ac:dyDescent="0.25">
      <c r="A121" s="50" t="s">
        <v>1168</v>
      </c>
      <c r="B121" s="50" t="s">
        <v>854</v>
      </c>
      <c r="C121" s="50" t="s">
        <v>360</v>
      </c>
      <c r="D121" s="50" t="s">
        <v>360</v>
      </c>
      <c r="E121" s="50" t="s">
        <v>360</v>
      </c>
      <c r="F121" s="35" t="str">
        <f t="shared" si="36"/>
        <v>Residential SH</v>
      </c>
      <c r="G121" s="28" t="e">
        <f>#REF!</f>
        <v>#REF!</v>
      </c>
      <c r="H121" s="35" t="str">
        <f t="shared" si="37"/>
        <v>Gold</v>
      </c>
      <c r="I121" s="28" t="str">
        <f t="shared" si="35"/>
        <v>CapInst_SH_RES_HeatPump</v>
      </c>
      <c r="J121" s="28" t="str">
        <f t="shared" si="35"/>
        <v>CapNew_SH_RES_HeatPump</v>
      </c>
      <c r="K121" s="28" t="str">
        <f t="shared" si="35"/>
        <v>CapNewSmooth_SH_RES_HeatPump</v>
      </c>
      <c r="L121" s="28" t="str">
        <f t="shared" si="35"/>
        <v>CapNewNet_SH_RES_HeatPump</v>
      </c>
      <c r="M121" s="28" t="str">
        <f t="shared" si="35"/>
        <v>CapDecom_SH_RES_HeatPump</v>
      </c>
      <c r="N121" s="28" t="str">
        <f t="shared" si="35"/>
        <v>CapDecomSmooth_SH_RES_HeatPump</v>
      </c>
      <c r="O121" s="28" t="str">
        <f t="shared" si="22"/>
        <v>SH_RES_HeatPump</v>
      </c>
      <c r="P121" s="28" t="str">
        <f t="shared" si="23"/>
        <v>SH_RES_HeatPump</v>
      </c>
      <c r="Q121" s="28" t="str">
        <f t="shared" si="24"/>
        <v>SH_RES_HeatPump</v>
      </c>
      <c r="R121" s="28" t="str">
        <f t="shared" si="24"/>
        <v>SH_RES_HeatPump</v>
      </c>
      <c r="S121" s="33" t="s">
        <v>360</v>
      </c>
    </row>
    <row r="122" spans="1:19" x14ac:dyDescent="0.25">
      <c r="A122" s="50" t="s">
        <v>1169</v>
      </c>
      <c r="B122" s="50" t="s">
        <v>857</v>
      </c>
      <c r="C122" s="50" t="s">
        <v>360</v>
      </c>
      <c r="D122" s="50" t="s">
        <v>360</v>
      </c>
      <c r="E122" s="50" t="s">
        <v>360</v>
      </c>
      <c r="F122" s="35" t="str">
        <f t="shared" si="36"/>
        <v>Residential SH</v>
      </c>
      <c r="G122" s="28" t="e">
        <f>#REF!</f>
        <v>#REF!</v>
      </c>
      <c r="H122" s="35" t="str">
        <f t="shared" si="37"/>
        <v>Gold</v>
      </c>
      <c r="I122" s="28" t="str">
        <f t="shared" si="35"/>
        <v>CapInst_SH_RES_Oil</v>
      </c>
      <c r="J122" s="28" t="str">
        <f t="shared" si="35"/>
        <v>CapNew_SH_RES_Oil</v>
      </c>
      <c r="K122" s="28" t="str">
        <f t="shared" si="35"/>
        <v>CapNewSmooth_SH_RES_Oil</v>
      </c>
      <c r="L122" s="28" t="str">
        <f t="shared" si="35"/>
        <v>CapNewNet_SH_RES_Oil</v>
      </c>
      <c r="M122" s="28" t="str">
        <f t="shared" si="35"/>
        <v>CapDecom_SH_RES_Oil</v>
      </c>
      <c r="N122" s="28" t="str">
        <f t="shared" si="35"/>
        <v>CapDecomSmooth_SH_RES_Oil</v>
      </c>
      <c r="O122" s="28" t="str">
        <f t="shared" si="22"/>
        <v>SH_RES_Oil</v>
      </c>
      <c r="P122" s="28" t="str">
        <f t="shared" si="23"/>
        <v>SH_RES_Oil</v>
      </c>
      <c r="Q122" s="28" t="str">
        <f t="shared" si="24"/>
        <v>SH_RES_Oil</v>
      </c>
      <c r="R122" s="28" t="str">
        <f t="shared" si="24"/>
        <v>SH_RES_Oil</v>
      </c>
      <c r="S122" s="33" t="s">
        <v>360</v>
      </c>
    </row>
    <row r="123" spans="1:19" x14ac:dyDescent="0.25">
      <c r="A123" s="51" t="s">
        <v>1170</v>
      </c>
      <c r="B123" s="51" t="s">
        <v>855</v>
      </c>
      <c r="C123" s="51" t="s">
        <v>360</v>
      </c>
      <c r="D123" s="51" t="s">
        <v>360</v>
      </c>
      <c r="E123" s="51" t="s">
        <v>360</v>
      </c>
      <c r="F123" s="37" t="str">
        <f t="shared" si="36"/>
        <v>Residential SH</v>
      </c>
      <c r="G123" s="30" t="e">
        <f>#REF!</f>
        <v>#REF!</v>
      </c>
      <c r="H123" s="37" t="str">
        <f t="shared" si="37"/>
        <v>Gold</v>
      </c>
      <c r="I123" s="30" t="str">
        <f t="shared" si="35"/>
        <v>CapInst_SH_RES_Solar</v>
      </c>
      <c r="J123" s="30" t="str">
        <f t="shared" si="35"/>
        <v>CapNew_SH_RES_Solar</v>
      </c>
      <c r="K123" s="30" t="str">
        <f t="shared" si="35"/>
        <v>CapNewSmooth_SH_RES_Solar</v>
      </c>
      <c r="L123" s="30" t="str">
        <f t="shared" si="35"/>
        <v>CapNewNet_SH_RES_Solar</v>
      </c>
      <c r="M123" s="30" t="str">
        <f t="shared" si="35"/>
        <v>CapDecom_SH_RES_Solar</v>
      </c>
      <c r="N123" s="30" t="str">
        <f t="shared" si="35"/>
        <v>CapDecomSmooth_SH_RES_Solar</v>
      </c>
      <c r="O123" s="30" t="str">
        <f t="shared" si="22"/>
        <v>SH_RES_Solar</v>
      </c>
      <c r="P123" s="30" t="str">
        <f t="shared" si="23"/>
        <v>SH_RES_Solar</v>
      </c>
      <c r="Q123" s="30" t="str">
        <f t="shared" si="24"/>
        <v>SH_RES_Solar</v>
      </c>
      <c r="R123" s="30" t="str">
        <f t="shared" si="24"/>
        <v>SH_RES_Solar</v>
      </c>
      <c r="S123" s="39" t="s">
        <v>360</v>
      </c>
    </row>
    <row r="124" spans="1:19" x14ac:dyDescent="0.25">
      <c r="A124" s="50" t="s">
        <v>1171</v>
      </c>
      <c r="B124" s="50" t="s">
        <v>864</v>
      </c>
      <c r="C124" s="50" t="s">
        <v>360</v>
      </c>
      <c r="D124" s="50" t="s">
        <v>360</v>
      </c>
      <c r="E124" s="50" t="s">
        <v>360</v>
      </c>
      <c r="F124" s="50" t="s">
        <v>1172</v>
      </c>
      <c r="G124" s="28" t="e">
        <f>#REF!</f>
        <v>#REF!</v>
      </c>
      <c r="H124" s="50" t="s">
        <v>1173</v>
      </c>
      <c r="I124" s="28" t="str">
        <f t="shared" si="35"/>
        <v>CapInst_HW_RES_Biomass</v>
      </c>
      <c r="J124" s="28" t="str">
        <f t="shared" si="35"/>
        <v>CapNew_HW_RES_Biomass</v>
      </c>
      <c r="K124" s="28" t="str">
        <f t="shared" si="35"/>
        <v>CapNewSmooth_HW_RES_Biomass</v>
      </c>
      <c r="L124" s="28" t="str">
        <f t="shared" si="35"/>
        <v>CapNewNet_HW_RES_Biomass</v>
      </c>
      <c r="M124" s="28" t="str">
        <f t="shared" si="35"/>
        <v>CapDecom_HW_RES_Biomass</v>
      </c>
      <c r="N124" s="28" t="str">
        <f t="shared" si="35"/>
        <v>CapDecomSmooth_HW_RES_Biomass</v>
      </c>
      <c r="O124" s="28" t="str">
        <f t="shared" si="22"/>
        <v>HW_RES_Biomass</v>
      </c>
      <c r="P124" s="28" t="str">
        <f t="shared" si="23"/>
        <v>HW_RES_Biomass</v>
      </c>
      <c r="Q124" s="28" t="str">
        <f t="shared" si="24"/>
        <v>HW_RES_Biomass</v>
      </c>
      <c r="R124" s="28" t="str">
        <f t="shared" si="24"/>
        <v>HW_RES_Biomass</v>
      </c>
      <c r="S124" s="33" t="s">
        <v>360</v>
      </c>
    </row>
    <row r="125" spans="1:19" x14ac:dyDescent="0.25">
      <c r="A125" s="50" t="s">
        <v>1174</v>
      </c>
      <c r="B125" s="50" t="s">
        <v>861</v>
      </c>
      <c r="C125" s="50" t="s">
        <v>360</v>
      </c>
      <c r="D125" s="50" t="s">
        <v>360</v>
      </c>
      <c r="E125" s="50" t="s">
        <v>360</v>
      </c>
      <c r="F125" s="35" t="str">
        <f t="shared" ref="F125:F131" si="38">F124</f>
        <v>Residential HW</v>
      </c>
      <c r="G125" s="28" t="e">
        <f>#REF!</f>
        <v>#REF!</v>
      </c>
      <c r="H125" s="35" t="str">
        <f t="shared" ref="H125:H131" si="39">H124</f>
        <v>Moccasin</v>
      </c>
      <c r="I125" s="28" t="str">
        <f t="shared" si="35"/>
        <v>CapInst_HW_RES_HardCoal</v>
      </c>
      <c r="J125" s="28" t="str">
        <f t="shared" si="35"/>
        <v>CapNew_HW_RES_HardCoal</v>
      </c>
      <c r="K125" s="28" t="str">
        <f t="shared" si="35"/>
        <v>CapNewSmooth_HW_RES_HardCoal</v>
      </c>
      <c r="L125" s="28" t="str">
        <f t="shared" si="35"/>
        <v>CapNewNet_HW_RES_HardCoal</v>
      </c>
      <c r="M125" s="28" t="str">
        <f t="shared" si="35"/>
        <v>CapDecom_HW_RES_HardCoal</v>
      </c>
      <c r="N125" s="28" t="str">
        <f t="shared" si="35"/>
        <v>CapDecomSmooth_HW_RES_HardCoal</v>
      </c>
      <c r="O125" s="28" t="str">
        <f t="shared" si="22"/>
        <v>HW_RES_HardCoal</v>
      </c>
      <c r="P125" s="28" t="str">
        <f t="shared" si="23"/>
        <v>HW_RES_HardCoal</v>
      </c>
      <c r="Q125" s="28" t="str">
        <f t="shared" si="24"/>
        <v>HW_RES_HardCoal</v>
      </c>
      <c r="R125" s="28" t="str">
        <f t="shared" si="24"/>
        <v>HW_RES_HardCoal</v>
      </c>
      <c r="S125" s="33" t="s">
        <v>360</v>
      </c>
    </row>
    <row r="126" spans="1:19" x14ac:dyDescent="0.25">
      <c r="A126" s="50" t="s">
        <v>1175</v>
      </c>
      <c r="B126" s="50" t="s">
        <v>867</v>
      </c>
      <c r="C126" s="50" t="s">
        <v>360</v>
      </c>
      <c r="D126" s="50" t="s">
        <v>360</v>
      </c>
      <c r="E126" s="50" t="s">
        <v>360</v>
      </c>
      <c r="F126" s="35" t="str">
        <f t="shared" si="38"/>
        <v>Residential HW</v>
      </c>
      <c r="G126" s="28" t="e">
        <f>#REF!</f>
        <v>#REF!</v>
      </c>
      <c r="H126" s="35" t="str">
        <f t="shared" si="39"/>
        <v>Moccasin</v>
      </c>
      <c r="I126" s="28" t="str">
        <f t="shared" si="35"/>
        <v>CapInst_HW_RES_DistrictHeat</v>
      </c>
      <c r="J126" s="28" t="str">
        <f t="shared" si="35"/>
        <v>CapNew_HW_RES_DistrictHeat</v>
      </c>
      <c r="K126" s="28" t="str">
        <f t="shared" si="35"/>
        <v>CapNewSmooth_HW_RES_DistrictHeat</v>
      </c>
      <c r="L126" s="28" t="str">
        <f t="shared" si="35"/>
        <v>CapNewNet_HW_RES_DistrictHeat</v>
      </c>
      <c r="M126" s="28" t="str">
        <f t="shared" si="35"/>
        <v>CapDecom_HW_RES_DistrictHeat</v>
      </c>
      <c r="N126" s="28" t="str">
        <f t="shared" si="35"/>
        <v>CapDecomSmooth_HW_RES_DistrictHeat</v>
      </c>
      <c r="O126" s="28" t="str">
        <f t="shared" si="22"/>
        <v>HW_RES_DistrictHeat</v>
      </c>
      <c r="P126" s="28" t="str">
        <f t="shared" si="23"/>
        <v>HW_RES_DistrictHeat</v>
      </c>
      <c r="Q126" s="28" t="str">
        <f t="shared" si="24"/>
        <v>HW_RES_DistrictHeat</v>
      </c>
      <c r="R126" s="28" t="str">
        <f t="shared" si="24"/>
        <v>HW_RES_DistrictHeat</v>
      </c>
      <c r="S126" s="33" t="s">
        <v>360</v>
      </c>
    </row>
    <row r="127" spans="1:19" x14ac:dyDescent="0.25">
      <c r="A127" s="50" t="s">
        <v>1176</v>
      </c>
      <c r="B127" s="50" t="s">
        <v>860</v>
      </c>
      <c r="C127" s="50" t="s">
        <v>360</v>
      </c>
      <c r="D127" s="50" t="s">
        <v>360</v>
      </c>
      <c r="E127" s="50" t="s">
        <v>360</v>
      </c>
      <c r="F127" s="35" t="str">
        <f t="shared" si="38"/>
        <v>Residential HW</v>
      </c>
      <c r="G127" s="28" t="e">
        <f>#REF!</f>
        <v>#REF!</v>
      </c>
      <c r="H127" s="35" t="str">
        <f t="shared" si="39"/>
        <v>Moccasin</v>
      </c>
      <c r="I127" s="28" t="str">
        <f t="shared" si="35"/>
        <v>CapInst_HW_RES_Electric</v>
      </c>
      <c r="J127" s="28" t="str">
        <f t="shared" si="35"/>
        <v>CapNew_HW_RES_Electric</v>
      </c>
      <c r="K127" s="28" t="str">
        <f t="shared" si="35"/>
        <v>CapNewSmooth_HW_RES_Electric</v>
      </c>
      <c r="L127" s="28" t="str">
        <f t="shared" si="35"/>
        <v>CapNewNet_HW_RES_Electric</v>
      </c>
      <c r="M127" s="28" t="str">
        <f t="shared" si="35"/>
        <v>CapDecom_HW_RES_Electric</v>
      </c>
      <c r="N127" s="28" t="str">
        <f t="shared" si="35"/>
        <v>CapDecomSmooth_HW_RES_Electric</v>
      </c>
      <c r="O127" s="28" t="str">
        <f t="shared" si="22"/>
        <v>HW_RES_Electric</v>
      </c>
      <c r="P127" s="28" t="str">
        <f t="shared" si="23"/>
        <v>HW_RES_Electric</v>
      </c>
      <c r="Q127" s="28" t="str">
        <f t="shared" si="24"/>
        <v>HW_RES_Electric</v>
      </c>
      <c r="R127" s="28" t="str">
        <f t="shared" si="24"/>
        <v>HW_RES_Electric</v>
      </c>
      <c r="S127" s="33" t="s">
        <v>360</v>
      </c>
    </row>
    <row r="128" spans="1:19" x14ac:dyDescent="0.25">
      <c r="A128" s="50" t="s">
        <v>1177</v>
      </c>
      <c r="B128" s="50" t="s">
        <v>866</v>
      </c>
      <c r="C128" s="50" t="s">
        <v>360</v>
      </c>
      <c r="D128" s="50" t="s">
        <v>360</v>
      </c>
      <c r="E128" s="50" t="s">
        <v>360</v>
      </c>
      <c r="F128" s="35" t="str">
        <f t="shared" si="38"/>
        <v>Residential HW</v>
      </c>
      <c r="G128" s="28" t="e">
        <f>#REF!</f>
        <v>#REF!</v>
      </c>
      <c r="H128" s="35" t="str">
        <f t="shared" si="39"/>
        <v>Moccasin</v>
      </c>
      <c r="I128" s="28" t="str">
        <f t="shared" si="35"/>
        <v>CapInst_HW_RES_Gas</v>
      </c>
      <c r="J128" s="28" t="str">
        <f t="shared" si="35"/>
        <v>CapNew_HW_RES_Gas</v>
      </c>
      <c r="K128" s="28" t="str">
        <f t="shared" si="35"/>
        <v>CapNewSmooth_HW_RES_Gas</v>
      </c>
      <c r="L128" s="28" t="str">
        <f t="shared" si="35"/>
        <v>CapNewNet_HW_RES_Gas</v>
      </c>
      <c r="M128" s="28" t="str">
        <f t="shared" si="35"/>
        <v>CapDecom_HW_RES_Gas</v>
      </c>
      <c r="N128" s="28" t="str">
        <f t="shared" si="35"/>
        <v>CapDecomSmooth_HW_RES_Gas</v>
      </c>
      <c r="O128" s="28" t="str">
        <f t="shared" si="22"/>
        <v>HW_RES_Gas</v>
      </c>
      <c r="P128" s="28" t="str">
        <f t="shared" si="23"/>
        <v>HW_RES_Gas</v>
      </c>
      <c r="Q128" s="28" t="str">
        <f t="shared" si="24"/>
        <v>HW_RES_Gas</v>
      </c>
      <c r="R128" s="28" t="str">
        <f t="shared" si="24"/>
        <v>HW_RES_Gas</v>
      </c>
      <c r="S128" s="33" t="s">
        <v>360</v>
      </c>
    </row>
    <row r="129" spans="1:19" x14ac:dyDescent="0.25">
      <c r="A129" s="50" t="s">
        <v>1178</v>
      </c>
      <c r="B129" s="50" t="s">
        <v>862</v>
      </c>
      <c r="C129" s="50" t="s">
        <v>360</v>
      </c>
      <c r="D129" s="50" t="s">
        <v>360</v>
      </c>
      <c r="E129" s="50" t="s">
        <v>360</v>
      </c>
      <c r="F129" s="35" t="str">
        <f t="shared" si="38"/>
        <v>Residential HW</v>
      </c>
      <c r="G129" s="28" t="e">
        <f>#REF!</f>
        <v>#REF!</v>
      </c>
      <c r="H129" s="35" t="str">
        <f t="shared" si="39"/>
        <v>Moccasin</v>
      </c>
      <c r="I129" s="28" t="str">
        <f t="shared" si="35"/>
        <v>CapInst_HW_RES_HeatPump</v>
      </c>
      <c r="J129" s="28" t="str">
        <f t="shared" si="35"/>
        <v>CapNew_HW_RES_HeatPump</v>
      </c>
      <c r="K129" s="28" t="str">
        <f t="shared" si="35"/>
        <v>CapNewSmooth_HW_RES_HeatPump</v>
      </c>
      <c r="L129" s="28" t="str">
        <f t="shared" si="35"/>
        <v>CapNewNet_HW_RES_HeatPump</v>
      </c>
      <c r="M129" s="28" t="str">
        <f t="shared" si="35"/>
        <v>CapDecom_HW_RES_HeatPump</v>
      </c>
      <c r="N129" s="28" t="str">
        <f t="shared" si="35"/>
        <v>CapDecomSmooth_HW_RES_HeatPump</v>
      </c>
      <c r="O129" s="28" t="str">
        <f t="shared" si="22"/>
        <v>HW_RES_HeatPump</v>
      </c>
      <c r="P129" s="28" t="str">
        <f t="shared" si="23"/>
        <v>HW_RES_HeatPump</v>
      </c>
      <c r="Q129" s="28" t="str">
        <f t="shared" si="24"/>
        <v>HW_RES_HeatPump</v>
      </c>
      <c r="R129" s="28" t="str">
        <f t="shared" si="24"/>
        <v>HW_RES_HeatPump</v>
      </c>
      <c r="S129" s="33" t="s">
        <v>360</v>
      </c>
    </row>
    <row r="130" spans="1:19" x14ac:dyDescent="0.25">
      <c r="A130" s="50" t="s">
        <v>1179</v>
      </c>
      <c r="B130" s="50" t="s">
        <v>865</v>
      </c>
      <c r="C130" s="50" t="s">
        <v>360</v>
      </c>
      <c r="D130" s="50" t="s">
        <v>360</v>
      </c>
      <c r="E130" s="50" t="s">
        <v>360</v>
      </c>
      <c r="F130" s="35" t="str">
        <f t="shared" si="38"/>
        <v>Residential HW</v>
      </c>
      <c r="G130" s="28" t="e">
        <f>#REF!</f>
        <v>#REF!</v>
      </c>
      <c r="H130" s="35" t="str">
        <f t="shared" si="39"/>
        <v>Moccasin</v>
      </c>
      <c r="I130" s="28" t="str">
        <f t="shared" ref="I130:N145" si="40">I$1&amp;"_"&amp;$A130</f>
        <v>CapInst_HW_RES_Oil</v>
      </c>
      <c r="J130" s="28" t="str">
        <f t="shared" si="40"/>
        <v>CapNew_HW_RES_Oil</v>
      </c>
      <c r="K130" s="28" t="str">
        <f t="shared" si="40"/>
        <v>CapNewSmooth_HW_RES_Oil</v>
      </c>
      <c r="L130" s="28" t="str">
        <f t="shared" si="40"/>
        <v>CapNewNet_HW_RES_Oil</v>
      </c>
      <c r="M130" s="28" t="str">
        <f t="shared" si="40"/>
        <v>CapDecom_HW_RES_Oil</v>
      </c>
      <c r="N130" s="28" t="str">
        <f t="shared" si="40"/>
        <v>CapDecomSmooth_HW_RES_Oil</v>
      </c>
      <c r="O130" s="28" t="str">
        <f t="shared" ref="O130:O193" si="41">A130</f>
        <v>HW_RES_Oil</v>
      </c>
      <c r="P130" s="28" t="str">
        <f t="shared" ref="P130:P193" si="42">A130</f>
        <v>HW_RES_Oil</v>
      </c>
      <c r="Q130" s="28" t="str">
        <f t="shared" ref="Q130:R193" si="43">P130</f>
        <v>HW_RES_Oil</v>
      </c>
      <c r="R130" s="28" t="str">
        <f t="shared" si="43"/>
        <v>HW_RES_Oil</v>
      </c>
      <c r="S130" s="33" t="s">
        <v>360</v>
      </c>
    </row>
    <row r="131" spans="1:19" x14ac:dyDescent="0.25">
      <c r="A131" s="51" t="s">
        <v>1180</v>
      </c>
      <c r="B131" s="51" t="s">
        <v>863</v>
      </c>
      <c r="C131" s="51" t="s">
        <v>360</v>
      </c>
      <c r="D131" s="51" t="s">
        <v>360</v>
      </c>
      <c r="E131" s="51" t="s">
        <v>360</v>
      </c>
      <c r="F131" s="37" t="str">
        <f t="shared" si="38"/>
        <v>Residential HW</v>
      </c>
      <c r="G131" s="30" t="e">
        <f>#REF!</f>
        <v>#REF!</v>
      </c>
      <c r="H131" s="37" t="str">
        <f t="shared" si="39"/>
        <v>Moccasin</v>
      </c>
      <c r="I131" s="30" t="str">
        <f t="shared" si="40"/>
        <v>CapInst_HW_RES_Solar</v>
      </c>
      <c r="J131" s="30" t="str">
        <f t="shared" si="40"/>
        <v>CapNew_HW_RES_Solar</v>
      </c>
      <c r="K131" s="30" t="str">
        <f t="shared" si="40"/>
        <v>CapNewSmooth_HW_RES_Solar</v>
      </c>
      <c r="L131" s="30" t="str">
        <f t="shared" si="40"/>
        <v>CapNewNet_HW_RES_Solar</v>
      </c>
      <c r="M131" s="30" t="str">
        <f t="shared" si="40"/>
        <v>CapDecom_HW_RES_Solar</v>
      </c>
      <c r="N131" s="30" t="str">
        <f t="shared" si="40"/>
        <v>CapDecomSmooth_HW_RES_Solar</v>
      </c>
      <c r="O131" s="30" t="str">
        <f t="shared" si="41"/>
        <v>HW_RES_Solar</v>
      </c>
      <c r="P131" s="30" t="str">
        <f t="shared" si="42"/>
        <v>HW_RES_Solar</v>
      </c>
      <c r="Q131" s="30" t="str">
        <f t="shared" si="43"/>
        <v>HW_RES_Solar</v>
      </c>
      <c r="R131" s="30" t="str">
        <f t="shared" si="43"/>
        <v>HW_RES_Solar</v>
      </c>
      <c r="S131" s="39" t="s">
        <v>360</v>
      </c>
    </row>
    <row r="132" spans="1:19" x14ac:dyDescent="0.25">
      <c r="A132" s="50" t="s">
        <v>1181</v>
      </c>
      <c r="B132" s="50" t="s">
        <v>847</v>
      </c>
      <c r="C132" s="50" t="s">
        <v>360</v>
      </c>
      <c r="D132" s="50" t="s">
        <v>360</v>
      </c>
      <c r="E132" s="50" t="s">
        <v>360</v>
      </c>
      <c r="F132" s="50" t="s">
        <v>1182</v>
      </c>
      <c r="G132" s="28" t="e">
        <f>#REF!</f>
        <v>#REF!</v>
      </c>
      <c r="H132" s="50" t="s">
        <v>415</v>
      </c>
      <c r="I132" s="28" t="str">
        <f t="shared" si="40"/>
        <v>CapInst_HP_loc_Biofuel</v>
      </c>
      <c r="J132" s="28" t="str">
        <f t="shared" si="40"/>
        <v>CapNew_HP_loc_Biofuel</v>
      </c>
      <c r="K132" s="28" t="str">
        <f t="shared" si="40"/>
        <v>CapNewSmooth_HP_loc_Biofuel</v>
      </c>
      <c r="L132" s="28" t="str">
        <f t="shared" si="40"/>
        <v>CapNewNet_HP_loc_Biofuel</v>
      </c>
      <c r="M132" s="28" t="str">
        <f t="shared" si="40"/>
        <v>CapDecom_HP_loc_Biofuel</v>
      </c>
      <c r="N132" s="28" t="str">
        <f t="shared" si="40"/>
        <v>CapDecomSmooth_HP_loc_Biofuel</v>
      </c>
      <c r="O132" s="28" t="str">
        <f t="shared" si="41"/>
        <v>HP_loc_Biofuel</v>
      </c>
      <c r="P132" s="28" t="str">
        <f t="shared" si="42"/>
        <v>HP_loc_Biofuel</v>
      </c>
      <c r="Q132" s="28" t="str">
        <f t="shared" si="43"/>
        <v>HP_loc_Biofuel</v>
      </c>
      <c r="R132" s="28" t="str">
        <f t="shared" si="43"/>
        <v>HP_loc_Biofuel</v>
      </c>
      <c r="S132" s="33" t="s">
        <v>360</v>
      </c>
    </row>
    <row r="133" spans="1:19" x14ac:dyDescent="0.25">
      <c r="A133" s="50" t="s">
        <v>1183</v>
      </c>
      <c r="B133" s="50" t="s">
        <v>846</v>
      </c>
      <c r="C133" s="50" t="s">
        <v>360</v>
      </c>
      <c r="D133" s="50" t="s">
        <v>360</v>
      </c>
      <c r="E133" s="50" t="s">
        <v>360</v>
      </c>
      <c r="F133" s="35" t="str">
        <f t="shared" ref="F133:F140" si="44">F132</f>
        <v>Heating Plants (local)</v>
      </c>
      <c r="G133" s="28" t="e">
        <f>#REF!</f>
        <v>#REF!</v>
      </c>
      <c r="H133" s="35" t="str">
        <f t="shared" ref="H133:H140" si="45">H132</f>
        <v>MediumOrchid</v>
      </c>
      <c r="I133" s="28" t="str">
        <f t="shared" si="40"/>
        <v>CapInst_HP_loc_Biogas</v>
      </c>
      <c r="J133" s="28" t="str">
        <f t="shared" si="40"/>
        <v>CapNew_HP_loc_Biogas</v>
      </c>
      <c r="K133" s="28" t="str">
        <f t="shared" si="40"/>
        <v>CapNewSmooth_HP_loc_Biogas</v>
      </c>
      <c r="L133" s="28" t="str">
        <f t="shared" si="40"/>
        <v>CapNewNet_HP_loc_Biogas</v>
      </c>
      <c r="M133" s="28" t="str">
        <f t="shared" si="40"/>
        <v>CapDecom_HP_loc_Biogas</v>
      </c>
      <c r="N133" s="28" t="str">
        <f t="shared" si="40"/>
        <v>CapDecomSmooth_HP_loc_Biogas</v>
      </c>
      <c r="O133" s="28" t="str">
        <f t="shared" si="41"/>
        <v>HP_loc_Biogas</v>
      </c>
      <c r="P133" s="28" t="str">
        <f t="shared" si="42"/>
        <v>HP_loc_Biogas</v>
      </c>
      <c r="Q133" s="28" t="str">
        <f t="shared" si="43"/>
        <v>HP_loc_Biogas</v>
      </c>
      <c r="R133" s="28" t="str">
        <f t="shared" si="43"/>
        <v>HP_loc_Biogas</v>
      </c>
      <c r="S133" s="33" t="s">
        <v>360</v>
      </c>
    </row>
    <row r="134" spans="1:19" x14ac:dyDescent="0.25">
      <c r="A134" s="50" t="s">
        <v>1184</v>
      </c>
      <c r="B134" s="50" t="s">
        <v>848</v>
      </c>
      <c r="C134" s="50" t="s">
        <v>360</v>
      </c>
      <c r="D134" s="50" t="s">
        <v>360</v>
      </c>
      <c r="E134" s="50" t="s">
        <v>360</v>
      </c>
      <c r="F134" s="35" t="str">
        <f t="shared" si="44"/>
        <v>Heating Plants (local)</v>
      </c>
      <c r="G134" s="28" t="e">
        <f>#REF!</f>
        <v>#REF!</v>
      </c>
      <c r="H134" s="35" t="str">
        <f t="shared" si="45"/>
        <v>MediumOrchid</v>
      </c>
      <c r="I134" s="28" t="str">
        <f t="shared" si="40"/>
        <v>CapInst_HP_loc_Biomass</v>
      </c>
      <c r="J134" s="28" t="str">
        <f t="shared" si="40"/>
        <v>CapNew_HP_loc_Biomass</v>
      </c>
      <c r="K134" s="28" t="str">
        <f t="shared" si="40"/>
        <v>CapNewSmooth_HP_loc_Biomass</v>
      </c>
      <c r="L134" s="28" t="str">
        <f t="shared" si="40"/>
        <v>CapNewNet_HP_loc_Biomass</v>
      </c>
      <c r="M134" s="28" t="str">
        <f t="shared" si="40"/>
        <v>CapDecom_HP_loc_Biomass</v>
      </c>
      <c r="N134" s="28" t="str">
        <f t="shared" si="40"/>
        <v>CapDecomSmooth_HP_loc_Biomass</v>
      </c>
      <c r="O134" s="28" t="str">
        <f t="shared" si="41"/>
        <v>HP_loc_Biomass</v>
      </c>
      <c r="P134" s="28" t="str">
        <f t="shared" si="42"/>
        <v>HP_loc_Biomass</v>
      </c>
      <c r="Q134" s="28" t="str">
        <f t="shared" si="43"/>
        <v>HP_loc_Biomass</v>
      </c>
      <c r="R134" s="28" t="str">
        <f t="shared" si="43"/>
        <v>HP_loc_Biomass</v>
      </c>
      <c r="S134" s="33" t="s">
        <v>360</v>
      </c>
    </row>
    <row r="135" spans="1:19" x14ac:dyDescent="0.25">
      <c r="A135" s="50" t="s">
        <v>1185</v>
      </c>
      <c r="B135" s="50" t="s">
        <v>844</v>
      </c>
      <c r="C135" s="50" t="s">
        <v>360</v>
      </c>
      <c r="D135" s="50" t="s">
        <v>360</v>
      </c>
      <c r="E135" s="50" t="s">
        <v>360</v>
      </c>
      <c r="F135" s="35" t="str">
        <f t="shared" si="44"/>
        <v>Heating Plants (local)</v>
      </c>
      <c r="G135" s="28" t="e">
        <f>#REF!</f>
        <v>#REF!</v>
      </c>
      <c r="H135" s="35" t="str">
        <f t="shared" si="45"/>
        <v>MediumOrchid</v>
      </c>
      <c r="I135" s="28" t="str">
        <f t="shared" si="40"/>
        <v>CapInst_HP_loc_Gas</v>
      </c>
      <c r="J135" s="28" t="str">
        <f t="shared" si="40"/>
        <v>CapNew_HP_loc_Gas</v>
      </c>
      <c r="K135" s="28" t="str">
        <f t="shared" si="40"/>
        <v>CapNewSmooth_HP_loc_Gas</v>
      </c>
      <c r="L135" s="28" t="str">
        <f t="shared" si="40"/>
        <v>CapNewNet_HP_loc_Gas</v>
      </c>
      <c r="M135" s="28" t="str">
        <f t="shared" si="40"/>
        <v>CapDecom_HP_loc_Gas</v>
      </c>
      <c r="N135" s="28" t="str">
        <f t="shared" si="40"/>
        <v>CapDecomSmooth_HP_loc_Gas</v>
      </c>
      <c r="O135" s="28" t="str">
        <f t="shared" si="41"/>
        <v>HP_loc_Gas</v>
      </c>
      <c r="P135" s="28" t="str">
        <f t="shared" si="42"/>
        <v>HP_loc_Gas</v>
      </c>
      <c r="Q135" s="28" t="str">
        <f t="shared" si="43"/>
        <v>HP_loc_Gas</v>
      </c>
      <c r="R135" s="28" t="str">
        <f t="shared" si="43"/>
        <v>HP_loc_Gas</v>
      </c>
      <c r="S135" s="33" t="s">
        <v>360</v>
      </c>
    </row>
    <row r="136" spans="1:19" x14ac:dyDescent="0.25">
      <c r="A136" s="50" t="s">
        <v>1186</v>
      </c>
      <c r="B136" s="50" t="s">
        <v>845</v>
      </c>
      <c r="C136" s="50" t="s">
        <v>360</v>
      </c>
      <c r="D136" s="50" t="s">
        <v>360</v>
      </c>
      <c r="E136" s="50" t="s">
        <v>360</v>
      </c>
      <c r="F136" s="35" t="str">
        <f t="shared" si="44"/>
        <v>Heating Plants (local)</v>
      </c>
      <c r="G136" s="28" t="e">
        <f>#REF!</f>
        <v>#REF!</v>
      </c>
      <c r="H136" s="35" t="str">
        <f t="shared" si="45"/>
        <v>MediumOrchid</v>
      </c>
      <c r="I136" s="28" t="str">
        <f t="shared" si="40"/>
        <v>CapInst_HP_loc_Geothermal</v>
      </c>
      <c r="J136" s="28" t="str">
        <f t="shared" si="40"/>
        <v>CapNew_HP_loc_Geothermal</v>
      </c>
      <c r="K136" s="28" t="str">
        <f t="shared" si="40"/>
        <v>CapNewSmooth_HP_loc_Geothermal</v>
      </c>
      <c r="L136" s="28" t="str">
        <f t="shared" si="40"/>
        <v>CapNewNet_HP_loc_Geothermal</v>
      </c>
      <c r="M136" s="28" t="str">
        <f t="shared" si="40"/>
        <v>CapDecom_HP_loc_Geothermal</v>
      </c>
      <c r="N136" s="28" t="str">
        <f t="shared" si="40"/>
        <v>CapDecomSmooth_HP_loc_Geothermal</v>
      </c>
      <c r="O136" s="28" t="str">
        <f t="shared" si="41"/>
        <v>HP_loc_Geothermal</v>
      </c>
      <c r="P136" s="28" t="str">
        <f t="shared" si="42"/>
        <v>HP_loc_Geothermal</v>
      </c>
      <c r="Q136" s="28" t="str">
        <f t="shared" si="43"/>
        <v>HP_loc_Geothermal</v>
      </c>
      <c r="R136" s="28" t="str">
        <f t="shared" si="43"/>
        <v>HP_loc_Geothermal</v>
      </c>
      <c r="S136" s="33" t="s">
        <v>360</v>
      </c>
    </row>
    <row r="137" spans="1:19" x14ac:dyDescent="0.25">
      <c r="A137" s="50" t="s">
        <v>1187</v>
      </c>
      <c r="B137" s="50" t="s">
        <v>849</v>
      </c>
      <c r="C137" s="50" t="s">
        <v>360</v>
      </c>
      <c r="D137" s="50" t="s">
        <v>360</v>
      </c>
      <c r="E137" s="50" t="s">
        <v>360</v>
      </c>
      <c r="F137" s="35" t="str">
        <f t="shared" si="44"/>
        <v>Heating Plants (local)</v>
      </c>
      <c r="G137" s="28" t="e">
        <f>#REF!</f>
        <v>#REF!</v>
      </c>
      <c r="H137" s="35" t="str">
        <f t="shared" si="45"/>
        <v>MediumOrchid</v>
      </c>
      <c r="I137" s="28" t="str">
        <f t="shared" si="40"/>
        <v>CapInst_HP_loc_HeatPump</v>
      </c>
      <c r="J137" s="28" t="str">
        <f t="shared" si="40"/>
        <v>CapNew_HP_loc_HeatPump</v>
      </c>
      <c r="K137" s="28" t="str">
        <f t="shared" si="40"/>
        <v>CapNewSmooth_HP_loc_HeatPump</v>
      </c>
      <c r="L137" s="28" t="str">
        <f t="shared" si="40"/>
        <v>CapNewNet_HP_loc_HeatPump</v>
      </c>
      <c r="M137" s="28" t="str">
        <f t="shared" si="40"/>
        <v>CapDecom_HP_loc_HeatPump</v>
      </c>
      <c r="N137" s="28" t="str">
        <f t="shared" si="40"/>
        <v>CapDecomSmooth_HP_loc_HeatPump</v>
      </c>
      <c r="O137" s="28" t="str">
        <f t="shared" si="41"/>
        <v>HP_loc_HeatPump</v>
      </c>
      <c r="P137" s="28" t="str">
        <f t="shared" si="42"/>
        <v>HP_loc_HeatPump</v>
      </c>
      <c r="Q137" s="28" t="str">
        <f t="shared" si="43"/>
        <v>HP_loc_HeatPump</v>
      </c>
      <c r="R137" s="28" t="str">
        <f t="shared" si="43"/>
        <v>HP_loc_HeatPump</v>
      </c>
      <c r="S137" s="33" t="s">
        <v>360</v>
      </c>
    </row>
    <row r="138" spans="1:19" x14ac:dyDescent="0.25">
      <c r="A138" s="50" t="s">
        <v>1188</v>
      </c>
      <c r="B138" s="50" t="s">
        <v>850</v>
      </c>
      <c r="C138" s="50" t="s">
        <v>360</v>
      </c>
      <c r="D138" s="50" t="s">
        <v>360</v>
      </c>
      <c r="E138" s="50" t="s">
        <v>360</v>
      </c>
      <c r="F138" s="35" t="str">
        <f t="shared" si="44"/>
        <v>Heating Plants (local)</v>
      </c>
      <c r="G138" s="28" t="e">
        <f>#REF!</f>
        <v>#REF!</v>
      </c>
      <c r="H138" s="35" t="str">
        <f t="shared" si="45"/>
        <v>MediumOrchid</v>
      </c>
      <c r="I138" s="28" t="str">
        <f t="shared" si="40"/>
        <v>CapInst_HP_loc_LandfillGas</v>
      </c>
      <c r="J138" s="28" t="str">
        <f t="shared" si="40"/>
        <v>CapNew_HP_loc_LandfillGas</v>
      </c>
      <c r="K138" s="28" t="str">
        <f t="shared" si="40"/>
        <v>CapNewSmooth_HP_loc_LandfillGas</v>
      </c>
      <c r="L138" s="28" t="str">
        <f t="shared" si="40"/>
        <v>CapNewNet_HP_loc_LandfillGas</v>
      </c>
      <c r="M138" s="28" t="str">
        <f t="shared" si="40"/>
        <v>CapDecom_HP_loc_LandfillGas</v>
      </c>
      <c r="N138" s="28" t="str">
        <f t="shared" si="40"/>
        <v>CapDecomSmooth_HP_loc_LandfillGas</v>
      </c>
      <c r="O138" s="28" t="str">
        <f t="shared" si="41"/>
        <v>HP_loc_LandfillGas</v>
      </c>
      <c r="P138" s="28" t="str">
        <f t="shared" si="42"/>
        <v>HP_loc_LandfillGas</v>
      </c>
      <c r="Q138" s="28" t="str">
        <f t="shared" si="43"/>
        <v>HP_loc_LandfillGas</v>
      </c>
      <c r="R138" s="28" t="str">
        <f t="shared" si="43"/>
        <v>HP_loc_LandfillGas</v>
      </c>
      <c r="S138" s="33" t="s">
        <v>360</v>
      </c>
    </row>
    <row r="139" spans="1:19" x14ac:dyDescent="0.25">
      <c r="A139" s="50" t="s">
        <v>1189</v>
      </c>
      <c r="B139" s="50" t="s">
        <v>843</v>
      </c>
      <c r="C139" s="50" t="s">
        <v>360</v>
      </c>
      <c r="D139" s="50" t="s">
        <v>360</v>
      </c>
      <c r="E139" s="50" t="s">
        <v>360</v>
      </c>
      <c r="F139" s="35" t="str">
        <f t="shared" si="44"/>
        <v>Heating Plants (local)</v>
      </c>
      <c r="G139" s="28" t="e">
        <f>#REF!</f>
        <v>#REF!</v>
      </c>
      <c r="H139" s="35" t="str">
        <f t="shared" si="45"/>
        <v>MediumOrchid</v>
      </c>
      <c r="I139" s="28" t="str">
        <f t="shared" si="40"/>
        <v>CapInst_HP_loc_Oil</v>
      </c>
      <c r="J139" s="28" t="str">
        <f t="shared" si="40"/>
        <v>CapNew_HP_loc_Oil</v>
      </c>
      <c r="K139" s="28" t="str">
        <f t="shared" si="40"/>
        <v>CapNewSmooth_HP_loc_Oil</v>
      </c>
      <c r="L139" s="28" t="str">
        <f t="shared" si="40"/>
        <v>CapNewNet_HP_loc_Oil</v>
      </c>
      <c r="M139" s="28" t="str">
        <f t="shared" si="40"/>
        <v>CapDecom_HP_loc_Oil</v>
      </c>
      <c r="N139" s="28" t="str">
        <f t="shared" si="40"/>
        <v>CapDecomSmooth_HP_loc_Oil</v>
      </c>
      <c r="O139" s="28" t="str">
        <f t="shared" si="41"/>
        <v>HP_loc_Oil</v>
      </c>
      <c r="P139" s="28" t="str">
        <f t="shared" si="42"/>
        <v>HP_loc_Oil</v>
      </c>
      <c r="Q139" s="28" t="str">
        <f t="shared" si="43"/>
        <v>HP_loc_Oil</v>
      </c>
      <c r="R139" s="28" t="str">
        <f t="shared" si="43"/>
        <v>HP_loc_Oil</v>
      </c>
      <c r="S139" s="33" t="s">
        <v>360</v>
      </c>
    </row>
    <row r="140" spans="1:19" x14ac:dyDescent="0.25">
      <c r="A140" s="51" t="s">
        <v>1190</v>
      </c>
      <c r="B140" s="51" t="s">
        <v>851</v>
      </c>
      <c r="C140" s="51" t="s">
        <v>360</v>
      </c>
      <c r="D140" s="51" t="s">
        <v>360</v>
      </c>
      <c r="E140" s="51" t="s">
        <v>360</v>
      </c>
      <c r="F140" s="37" t="str">
        <f t="shared" si="44"/>
        <v>Heating Plants (local)</v>
      </c>
      <c r="G140" s="30" t="e">
        <f>#REF!</f>
        <v>#REF!</v>
      </c>
      <c r="H140" s="37" t="str">
        <f t="shared" si="45"/>
        <v>MediumOrchid</v>
      </c>
      <c r="I140" s="30" t="str">
        <f t="shared" si="40"/>
        <v>CapInst_HP_loc_Solar</v>
      </c>
      <c r="J140" s="30" t="str">
        <f t="shared" si="40"/>
        <v>CapNew_HP_loc_Solar</v>
      </c>
      <c r="K140" s="30" t="str">
        <f t="shared" si="40"/>
        <v>CapNewSmooth_HP_loc_Solar</v>
      </c>
      <c r="L140" s="30" t="str">
        <f t="shared" si="40"/>
        <v>CapNewNet_HP_loc_Solar</v>
      </c>
      <c r="M140" s="30" t="str">
        <f t="shared" si="40"/>
        <v>CapDecom_HP_loc_Solar</v>
      </c>
      <c r="N140" s="30" t="str">
        <f t="shared" si="40"/>
        <v>CapDecomSmooth_HP_loc_Solar</v>
      </c>
      <c r="O140" s="30" t="str">
        <f t="shared" si="41"/>
        <v>HP_loc_Solar</v>
      </c>
      <c r="P140" s="30" t="str">
        <f t="shared" si="42"/>
        <v>HP_loc_Solar</v>
      </c>
      <c r="Q140" s="30" t="str">
        <f t="shared" si="43"/>
        <v>HP_loc_Solar</v>
      </c>
      <c r="R140" s="30" t="str">
        <f t="shared" si="43"/>
        <v>HP_loc_Solar</v>
      </c>
      <c r="S140" s="39" t="s">
        <v>360</v>
      </c>
    </row>
    <row r="141" spans="1:19" x14ac:dyDescent="0.25">
      <c r="A141" s="50" t="s">
        <v>1191</v>
      </c>
      <c r="B141" s="50" t="s">
        <v>841</v>
      </c>
      <c r="C141" s="50" t="s">
        <v>360</v>
      </c>
      <c r="D141" s="50" t="s">
        <v>360</v>
      </c>
      <c r="E141" s="50" t="s">
        <v>360</v>
      </c>
      <c r="F141" s="50" t="s">
        <v>1192</v>
      </c>
      <c r="G141" s="28" t="e">
        <f>#REF!</f>
        <v>#REF!</v>
      </c>
      <c r="H141" s="50" t="s">
        <v>1193</v>
      </c>
      <c r="I141" s="28" t="str">
        <f t="shared" si="40"/>
        <v>CapInst_HP_reg_Biomass</v>
      </c>
      <c r="J141" s="28" t="str">
        <f t="shared" si="40"/>
        <v>CapNew_HP_reg_Biomass</v>
      </c>
      <c r="K141" s="28" t="str">
        <f t="shared" si="40"/>
        <v>CapNewSmooth_HP_reg_Biomass</v>
      </c>
      <c r="L141" s="28" t="str">
        <f t="shared" si="40"/>
        <v>CapNewNet_HP_reg_Biomass</v>
      </c>
      <c r="M141" s="28" t="str">
        <f t="shared" si="40"/>
        <v>CapDecom_HP_reg_Biomass</v>
      </c>
      <c r="N141" s="28" t="str">
        <f t="shared" si="40"/>
        <v>CapDecomSmooth_HP_reg_Biomass</v>
      </c>
      <c r="O141" s="28" t="str">
        <f t="shared" si="41"/>
        <v>HP_reg_Biomass</v>
      </c>
      <c r="P141" s="28" t="str">
        <f t="shared" si="42"/>
        <v>HP_reg_Biomass</v>
      </c>
      <c r="Q141" s="28" t="str">
        <f t="shared" si="43"/>
        <v>HP_reg_Biomass</v>
      </c>
      <c r="R141" s="28" t="str">
        <f t="shared" si="43"/>
        <v>HP_reg_Biomass</v>
      </c>
      <c r="S141" s="33" t="s">
        <v>360</v>
      </c>
    </row>
    <row r="142" spans="1:19" x14ac:dyDescent="0.25">
      <c r="A142" s="50" t="s">
        <v>1194</v>
      </c>
      <c r="B142" s="50" t="s">
        <v>842</v>
      </c>
      <c r="C142" s="50" t="s">
        <v>360</v>
      </c>
      <c r="D142" s="50" t="s">
        <v>360</v>
      </c>
      <c r="E142" s="50" t="s">
        <v>360</v>
      </c>
      <c r="F142" s="35" t="str">
        <f t="shared" ref="F142:F147" si="46">F141</f>
        <v>Heating Plants (regional)</v>
      </c>
      <c r="G142" s="28" t="e">
        <f>#REF!</f>
        <v>#REF!</v>
      </c>
      <c r="H142" s="35" t="str">
        <f t="shared" ref="H142:H147" si="47">H141</f>
        <v>DarkViolet</v>
      </c>
      <c r="I142" s="28" t="str">
        <f t="shared" si="40"/>
        <v>CapInst_HP_reg_Electric</v>
      </c>
      <c r="J142" s="28" t="str">
        <f t="shared" si="40"/>
        <v>CapNew_HP_reg_Electric</v>
      </c>
      <c r="K142" s="28" t="str">
        <f t="shared" si="40"/>
        <v>CapNewSmooth_HP_reg_Electric</v>
      </c>
      <c r="L142" s="28" t="str">
        <f t="shared" si="40"/>
        <v>CapNewNet_HP_reg_Electric</v>
      </c>
      <c r="M142" s="28" t="str">
        <f t="shared" si="40"/>
        <v>CapDecom_HP_reg_Electric</v>
      </c>
      <c r="N142" s="28" t="str">
        <f t="shared" si="40"/>
        <v>CapDecomSmooth_HP_reg_Electric</v>
      </c>
      <c r="O142" s="28" t="str">
        <f t="shared" si="41"/>
        <v>HP_reg_Electric</v>
      </c>
      <c r="P142" s="28" t="str">
        <f t="shared" si="42"/>
        <v>HP_reg_Electric</v>
      </c>
      <c r="Q142" s="28" t="str">
        <f t="shared" si="43"/>
        <v>HP_reg_Electric</v>
      </c>
      <c r="R142" s="28" t="str">
        <f t="shared" si="43"/>
        <v>HP_reg_Electric</v>
      </c>
      <c r="S142" s="33" t="s">
        <v>360</v>
      </c>
    </row>
    <row r="143" spans="1:19" x14ac:dyDescent="0.25">
      <c r="A143" s="50" t="s">
        <v>1195</v>
      </c>
      <c r="B143" s="50" t="s">
        <v>839</v>
      </c>
      <c r="C143" s="50" t="s">
        <v>360</v>
      </c>
      <c r="D143" s="50" t="s">
        <v>360</v>
      </c>
      <c r="E143" s="50" t="s">
        <v>360</v>
      </c>
      <c r="F143" s="35" t="str">
        <f t="shared" si="46"/>
        <v>Heating Plants (regional)</v>
      </c>
      <c r="G143" s="28" t="e">
        <f>#REF!</f>
        <v>#REF!</v>
      </c>
      <c r="H143" s="35" t="str">
        <f t="shared" si="47"/>
        <v>DarkViolet</v>
      </c>
      <c r="I143" s="28" t="str">
        <f t="shared" si="40"/>
        <v>CapInst_HP_reg_Gas</v>
      </c>
      <c r="J143" s="28" t="str">
        <f t="shared" si="40"/>
        <v>CapNew_HP_reg_Gas</v>
      </c>
      <c r="K143" s="28" t="str">
        <f t="shared" si="40"/>
        <v>CapNewSmooth_HP_reg_Gas</v>
      </c>
      <c r="L143" s="28" t="str">
        <f t="shared" si="40"/>
        <v>CapNewNet_HP_reg_Gas</v>
      </c>
      <c r="M143" s="28" t="str">
        <f t="shared" si="40"/>
        <v>CapDecom_HP_reg_Gas</v>
      </c>
      <c r="N143" s="28" t="str">
        <f t="shared" si="40"/>
        <v>CapDecomSmooth_HP_reg_Gas</v>
      </c>
      <c r="O143" s="28" t="str">
        <f t="shared" si="41"/>
        <v>HP_reg_Gas</v>
      </c>
      <c r="P143" s="28" t="str">
        <f t="shared" si="42"/>
        <v>HP_reg_Gas</v>
      </c>
      <c r="Q143" s="28" t="str">
        <f t="shared" si="43"/>
        <v>HP_reg_Gas</v>
      </c>
      <c r="R143" s="28" t="str">
        <f t="shared" si="43"/>
        <v>HP_reg_Gas</v>
      </c>
      <c r="S143" s="33" t="s">
        <v>360</v>
      </c>
    </row>
    <row r="144" spans="1:19" x14ac:dyDescent="0.25">
      <c r="A144" s="50" t="s">
        <v>1196</v>
      </c>
      <c r="B144" s="50" t="s">
        <v>836</v>
      </c>
      <c r="C144" s="50" t="s">
        <v>360</v>
      </c>
      <c r="D144" s="50" t="s">
        <v>360</v>
      </c>
      <c r="E144" s="50" t="s">
        <v>360</v>
      </c>
      <c r="F144" s="35" t="str">
        <f t="shared" si="46"/>
        <v>Heating Plants (regional)</v>
      </c>
      <c r="G144" s="28" t="e">
        <f>#REF!</f>
        <v>#REF!</v>
      </c>
      <c r="H144" s="35" t="str">
        <f t="shared" si="47"/>
        <v>DarkViolet</v>
      </c>
      <c r="I144" s="28" t="str">
        <f t="shared" si="40"/>
        <v>CapInst_HP_reg_HardCoal</v>
      </c>
      <c r="J144" s="28" t="str">
        <f t="shared" si="40"/>
        <v>CapNew_HP_reg_HardCoal</v>
      </c>
      <c r="K144" s="28" t="str">
        <f t="shared" si="40"/>
        <v>CapNewSmooth_HP_reg_HardCoal</v>
      </c>
      <c r="L144" s="28" t="str">
        <f t="shared" si="40"/>
        <v>CapNewNet_HP_reg_HardCoal</v>
      </c>
      <c r="M144" s="28" t="str">
        <f t="shared" si="40"/>
        <v>CapDecom_HP_reg_HardCoal</v>
      </c>
      <c r="N144" s="28" t="str">
        <f t="shared" si="40"/>
        <v>CapDecomSmooth_HP_reg_HardCoal</v>
      </c>
      <c r="O144" s="28" t="str">
        <f t="shared" si="41"/>
        <v>HP_reg_HardCoal</v>
      </c>
      <c r="P144" s="28" t="str">
        <f t="shared" si="42"/>
        <v>HP_reg_HardCoal</v>
      </c>
      <c r="Q144" s="28" t="str">
        <f t="shared" si="43"/>
        <v>HP_reg_HardCoal</v>
      </c>
      <c r="R144" s="28" t="str">
        <f t="shared" si="43"/>
        <v>HP_reg_HardCoal</v>
      </c>
      <c r="S144" s="33" t="s">
        <v>360</v>
      </c>
    </row>
    <row r="145" spans="1:19" x14ac:dyDescent="0.25">
      <c r="A145" s="50" t="s">
        <v>1197</v>
      </c>
      <c r="B145" s="50" t="s">
        <v>837</v>
      </c>
      <c r="C145" s="50" t="s">
        <v>360</v>
      </c>
      <c r="D145" s="50" t="s">
        <v>360</v>
      </c>
      <c r="E145" s="50" t="s">
        <v>360</v>
      </c>
      <c r="F145" s="35" t="str">
        <f t="shared" si="46"/>
        <v>Heating Plants (regional)</v>
      </c>
      <c r="G145" s="28" t="e">
        <f>#REF!</f>
        <v>#REF!</v>
      </c>
      <c r="H145" s="35" t="str">
        <f t="shared" si="47"/>
        <v>DarkViolet</v>
      </c>
      <c r="I145" s="28" t="str">
        <f t="shared" si="40"/>
        <v>CapInst_HP_reg_Lignite</v>
      </c>
      <c r="J145" s="28" t="str">
        <f t="shared" si="40"/>
        <v>CapNew_HP_reg_Lignite</v>
      </c>
      <c r="K145" s="28" t="str">
        <f t="shared" si="40"/>
        <v>CapNewSmooth_HP_reg_Lignite</v>
      </c>
      <c r="L145" s="28" t="str">
        <f t="shared" si="40"/>
        <v>CapNewNet_HP_reg_Lignite</v>
      </c>
      <c r="M145" s="28" t="str">
        <f t="shared" si="40"/>
        <v>CapDecom_HP_reg_Lignite</v>
      </c>
      <c r="N145" s="28" t="str">
        <f t="shared" si="40"/>
        <v>CapDecomSmooth_HP_reg_Lignite</v>
      </c>
      <c r="O145" s="28" t="str">
        <f t="shared" si="41"/>
        <v>HP_reg_Lignite</v>
      </c>
      <c r="P145" s="28" t="str">
        <f t="shared" si="42"/>
        <v>HP_reg_Lignite</v>
      </c>
      <c r="Q145" s="28" t="str">
        <f t="shared" si="43"/>
        <v>HP_reg_Lignite</v>
      </c>
      <c r="R145" s="28" t="str">
        <f t="shared" si="43"/>
        <v>HP_reg_Lignite</v>
      </c>
      <c r="S145" s="33" t="s">
        <v>360</v>
      </c>
    </row>
    <row r="146" spans="1:19" x14ac:dyDescent="0.25">
      <c r="A146" s="50" t="s">
        <v>1198</v>
      </c>
      <c r="B146" s="50" t="s">
        <v>838</v>
      </c>
      <c r="C146" s="50" t="s">
        <v>360</v>
      </c>
      <c r="D146" s="50" t="s">
        <v>360</v>
      </c>
      <c r="E146" s="50" t="s">
        <v>360</v>
      </c>
      <c r="F146" s="35" t="str">
        <f t="shared" si="46"/>
        <v>Heating Plants (regional)</v>
      </c>
      <c r="G146" s="28" t="e">
        <f>#REF!</f>
        <v>#REF!</v>
      </c>
      <c r="H146" s="35" t="str">
        <f t="shared" si="47"/>
        <v>DarkViolet</v>
      </c>
      <c r="I146" s="28" t="str">
        <f t="shared" ref="I146:N161" si="48">I$1&amp;"_"&amp;$A146</f>
        <v>CapInst_HP_reg_Oil</v>
      </c>
      <c r="J146" s="28" t="str">
        <f t="shared" si="48"/>
        <v>CapNew_HP_reg_Oil</v>
      </c>
      <c r="K146" s="28" t="str">
        <f t="shared" si="48"/>
        <v>CapNewSmooth_HP_reg_Oil</v>
      </c>
      <c r="L146" s="28" t="str">
        <f t="shared" si="48"/>
        <v>CapNewNet_HP_reg_Oil</v>
      </c>
      <c r="M146" s="28" t="str">
        <f t="shared" si="48"/>
        <v>CapDecom_HP_reg_Oil</v>
      </c>
      <c r="N146" s="28" t="str">
        <f t="shared" si="48"/>
        <v>CapDecomSmooth_HP_reg_Oil</v>
      </c>
      <c r="O146" s="28" t="str">
        <f t="shared" si="41"/>
        <v>HP_reg_Oil</v>
      </c>
      <c r="P146" s="28" t="str">
        <f t="shared" si="42"/>
        <v>HP_reg_Oil</v>
      </c>
      <c r="Q146" s="28" t="str">
        <f t="shared" si="43"/>
        <v>HP_reg_Oil</v>
      </c>
      <c r="R146" s="28" t="str">
        <f t="shared" si="43"/>
        <v>HP_reg_Oil</v>
      </c>
      <c r="S146" s="33" t="s">
        <v>360</v>
      </c>
    </row>
    <row r="147" spans="1:19" x14ac:dyDescent="0.25">
      <c r="A147" s="51" t="s">
        <v>1199</v>
      </c>
      <c r="B147" s="51" t="s">
        <v>840</v>
      </c>
      <c r="C147" s="51" t="s">
        <v>360</v>
      </c>
      <c r="D147" s="51" t="s">
        <v>360</v>
      </c>
      <c r="E147" s="51" t="s">
        <v>360</v>
      </c>
      <c r="F147" s="37" t="str">
        <f t="shared" si="46"/>
        <v>Heating Plants (regional)</v>
      </c>
      <c r="G147" s="30" t="e">
        <f>#REF!</f>
        <v>#REF!</v>
      </c>
      <c r="H147" s="37" t="str">
        <f t="shared" si="47"/>
        <v>DarkViolet</v>
      </c>
      <c r="I147" s="30" t="str">
        <f t="shared" si="48"/>
        <v>CapInst_HP_reg_Waste</v>
      </c>
      <c r="J147" s="30" t="str">
        <f t="shared" si="48"/>
        <v>CapNew_HP_reg_Waste</v>
      </c>
      <c r="K147" s="30" t="str">
        <f t="shared" si="48"/>
        <v>CapNewSmooth_HP_reg_Waste</v>
      </c>
      <c r="L147" s="30" t="str">
        <f t="shared" si="48"/>
        <v>CapNewNet_HP_reg_Waste</v>
      </c>
      <c r="M147" s="30" t="str">
        <f t="shared" si="48"/>
        <v>CapDecom_HP_reg_Waste</v>
      </c>
      <c r="N147" s="30" t="str">
        <f t="shared" si="48"/>
        <v>CapDecomSmooth_HP_reg_Waste</v>
      </c>
      <c r="O147" s="30" t="str">
        <f t="shared" si="41"/>
        <v>HP_reg_Waste</v>
      </c>
      <c r="P147" s="30" t="str">
        <f t="shared" si="42"/>
        <v>HP_reg_Waste</v>
      </c>
      <c r="Q147" s="30" t="str">
        <f t="shared" si="43"/>
        <v>HP_reg_Waste</v>
      </c>
      <c r="R147" s="30" t="str">
        <f t="shared" si="43"/>
        <v>HP_reg_Waste</v>
      </c>
      <c r="S147" s="39" t="s">
        <v>360</v>
      </c>
    </row>
    <row r="148" spans="1:19" x14ac:dyDescent="0.25">
      <c r="A148" s="57" t="s">
        <v>1200</v>
      </c>
      <c r="B148" s="50" t="s">
        <v>912</v>
      </c>
      <c r="C148" s="50" t="s">
        <v>360</v>
      </c>
      <c r="D148" s="50" t="s">
        <v>360</v>
      </c>
      <c r="E148" s="50" t="s">
        <v>360</v>
      </c>
      <c r="F148" s="50" t="s">
        <v>416</v>
      </c>
      <c r="G148" s="50" t="s">
        <v>417</v>
      </c>
      <c r="H148" s="50" t="s">
        <v>418</v>
      </c>
      <c r="I148" s="28" t="str">
        <f t="shared" si="48"/>
        <v>CapInst_CONV_H2_Electrolysis</v>
      </c>
      <c r="J148" s="28" t="str">
        <f t="shared" si="48"/>
        <v>CapNew_CONV_H2_Electrolysis</v>
      </c>
      <c r="K148" s="28" t="str">
        <f t="shared" si="48"/>
        <v>CapNewSmooth_CONV_H2_Electrolysis</v>
      </c>
      <c r="L148" s="28" t="str">
        <f t="shared" si="48"/>
        <v>CapNewNet_CONV_H2_Electrolysis</v>
      </c>
      <c r="M148" s="28" t="str">
        <f t="shared" si="48"/>
        <v>CapDecom_CONV_H2_Electrolysis</v>
      </c>
      <c r="N148" s="28" t="str">
        <f t="shared" si="48"/>
        <v>CapDecomSmooth_CONV_H2_Electrolysis</v>
      </c>
      <c r="O148" s="28" t="str">
        <f t="shared" si="41"/>
        <v>CONV_H2_Electrolysis</v>
      </c>
      <c r="P148" s="28" t="str">
        <f t="shared" si="42"/>
        <v>CONV_H2_Electrolysis</v>
      </c>
      <c r="Q148" s="28" t="str">
        <f t="shared" si="43"/>
        <v>CONV_H2_Electrolysis</v>
      </c>
      <c r="R148" s="28" t="str">
        <f t="shared" si="43"/>
        <v>CONV_H2_Electrolysis</v>
      </c>
      <c r="S148" s="33" t="s">
        <v>360</v>
      </c>
    </row>
    <row r="149" spans="1:19" x14ac:dyDescent="0.25">
      <c r="A149" s="50" t="s">
        <v>1201</v>
      </c>
      <c r="B149" s="50" t="s">
        <v>911</v>
      </c>
      <c r="C149" s="50" t="s">
        <v>360</v>
      </c>
      <c r="D149" s="50" t="s">
        <v>360</v>
      </c>
      <c r="E149" s="50" t="s">
        <v>360</v>
      </c>
      <c r="F149" s="35" t="str">
        <f t="shared" ref="F149:F160" si="49">F148</f>
        <v>Conversion</v>
      </c>
      <c r="G149" s="50" t="s">
        <v>414</v>
      </c>
      <c r="H149" s="35" t="str">
        <f t="shared" ref="H149:H160" si="50">H148</f>
        <v>SeaGreen</v>
      </c>
      <c r="I149" s="28" t="str">
        <f t="shared" si="48"/>
        <v>CapInst_CONV_H2_SteamReforming</v>
      </c>
      <c r="J149" s="28" t="str">
        <f t="shared" si="48"/>
        <v>CapNew_CONV_H2_SteamReforming</v>
      </c>
      <c r="K149" s="28" t="str">
        <f t="shared" si="48"/>
        <v>CapNewSmooth_CONV_H2_SteamReforming</v>
      </c>
      <c r="L149" s="28" t="str">
        <f t="shared" si="48"/>
        <v>CapNewNet_CONV_H2_SteamReforming</v>
      </c>
      <c r="M149" s="28" t="str">
        <f t="shared" si="48"/>
        <v>CapDecom_CONV_H2_SteamReforming</v>
      </c>
      <c r="N149" s="28" t="str">
        <f t="shared" si="48"/>
        <v>CapDecomSmooth_CONV_H2_SteamReforming</v>
      </c>
      <c r="O149" s="28" t="str">
        <f t="shared" si="41"/>
        <v>CONV_H2_SteamReforming</v>
      </c>
      <c r="P149" s="28" t="str">
        <f t="shared" si="42"/>
        <v>CONV_H2_SteamReforming</v>
      </c>
      <c r="Q149" s="28" t="str">
        <f t="shared" si="43"/>
        <v>CONV_H2_SteamReforming</v>
      </c>
      <c r="R149" s="28" t="str">
        <f t="shared" si="43"/>
        <v>CONV_H2_SteamReforming</v>
      </c>
      <c r="S149" s="33" t="s">
        <v>360</v>
      </c>
    </row>
    <row r="150" spans="1:19" x14ac:dyDescent="0.25">
      <c r="A150" s="50" t="s">
        <v>1202</v>
      </c>
      <c r="B150" s="50" t="s">
        <v>913</v>
      </c>
      <c r="C150" s="50" t="s">
        <v>360</v>
      </c>
      <c r="D150" s="50" t="s">
        <v>360</v>
      </c>
      <c r="E150" s="50" t="s">
        <v>360</v>
      </c>
      <c r="F150" s="35" t="str">
        <f t="shared" si="49"/>
        <v>Conversion</v>
      </c>
      <c r="G150" s="50" t="s">
        <v>1203</v>
      </c>
      <c r="H150" s="35" t="str">
        <f t="shared" si="50"/>
        <v>SeaGreen</v>
      </c>
      <c r="I150" s="28" t="str">
        <f t="shared" si="48"/>
        <v>CapInst_CONV_CH4_Methanation</v>
      </c>
      <c r="J150" s="28" t="str">
        <f t="shared" si="48"/>
        <v>CapNew_CONV_CH4_Methanation</v>
      </c>
      <c r="K150" s="28" t="str">
        <f t="shared" si="48"/>
        <v>CapNewSmooth_CONV_CH4_Methanation</v>
      </c>
      <c r="L150" s="28" t="str">
        <f t="shared" si="48"/>
        <v>CapNewNet_CONV_CH4_Methanation</v>
      </c>
      <c r="M150" s="28" t="str">
        <f t="shared" si="48"/>
        <v>CapDecom_CONV_CH4_Methanation</v>
      </c>
      <c r="N150" s="28" t="str">
        <f t="shared" si="48"/>
        <v>CapDecomSmooth_CONV_CH4_Methanation</v>
      </c>
      <c r="O150" s="28" t="str">
        <f t="shared" si="41"/>
        <v>CONV_CH4_Methanation</v>
      </c>
      <c r="P150" s="28" t="str">
        <f t="shared" si="42"/>
        <v>CONV_CH4_Methanation</v>
      </c>
      <c r="Q150" s="28" t="str">
        <f t="shared" si="43"/>
        <v>CONV_CH4_Methanation</v>
      </c>
      <c r="R150" s="28" t="str">
        <f t="shared" si="43"/>
        <v>CONV_CH4_Methanation</v>
      </c>
      <c r="S150" s="33" t="s">
        <v>360</v>
      </c>
    </row>
    <row r="151" spans="1:19" x14ac:dyDescent="0.25">
      <c r="A151" s="50" t="s">
        <v>1204</v>
      </c>
      <c r="B151" s="50" t="s">
        <v>914</v>
      </c>
      <c r="C151" s="50" t="s">
        <v>360</v>
      </c>
      <c r="D151" s="50" t="s">
        <v>360</v>
      </c>
      <c r="E151" s="50" t="s">
        <v>360</v>
      </c>
      <c r="F151" s="35" t="str">
        <f t="shared" si="49"/>
        <v>Conversion</v>
      </c>
      <c r="G151" s="50" t="s">
        <v>463</v>
      </c>
      <c r="H151" s="35" t="str">
        <f t="shared" si="50"/>
        <v>SeaGreen</v>
      </c>
      <c r="I151" s="28" t="str">
        <f t="shared" si="48"/>
        <v>CapInst_CONV_H2_FeedIn</v>
      </c>
      <c r="J151" s="28" t="str">
        <f t="shared" si="48"/>
        <v>CapNew_CONV_H2_FeedIn</v>
      </c>
      <c r="K151" s="28" t="str">
        <f t="shared" si="48"/>
        <v>CapNewSmooth_CONV_H2_FeedIn</v>
      </c>
      <c r="L151" s="28" t="str">
        <f t="shared" si="48"/>
        <v>CapNewNet_CONV_H2_FeedIn</v>
      </c>
      <c r="M151" s="28" t="str">
        <f t="shared" si="48"/>
        <v>CapDecom_CONV_H2_FeedIn</v>
      </c>
      <c r="N151" s="28" t="str">
        <f t="shared" si="48"/>
        <v>CapDecomSmooth_CONV_H2_FeedIn</v>
      </c>
      <c r="O151" s="28" t="str">
        <f t="shared" si="41"/>
        <v>CONV_H2_FeedIn</v>
      </c>
      <c r="P151" s="28" t="str">
        <f t="shared" si="42"/>
        <v>CONV_H2_FeedIn</v>
      </c>
      <c r="Q151" s="28" t="str">
        <f t="shared" si="43"/>
        <v>CONV_H2_FeedIn</v>
      </c>
      <c r="R151" s="28" t="str">
        <f t="shared" si="43"/>
        <v>CONV_H2_FeedIn</v>
      </c>
      <c r="S151" s="33" t="s">
        <v>360</v>
      </c>
    </row>
    <row r="152" spans="1:19" x14ac:dyDescent="0.25">
      <c r="A152" s="50" t="s">
        <v>1205</v>
      </c>
      <c r="B152" s="50" t="s">
        <v>915</v>
      </c>
      <c r="C152" s="50" t="s">
        <v>360</v>
      </c>
      <c r="D152" s="50" t="s">
        <v>360</v>
      </c>
      <c r="E152" s="50" t="s">
        <v>360</v>
      </c>
      <c r="F152" s="35" t="str">
        <f t="shared" si="49"/>
        <v>Conversion</v>
      </c>
      <c r="G152" s="50" t="s">
        <v>467</v>
      </c>
      <c r="H152" s="35" t="str">
        <f t="shared" si="50"/>
        <v>SeaGreen</v>
      </c>
      <c r="I152" s="28" t="str">
        <f t="shared" si="48"/>
        <v>CapInst_CONV_PtL</v>
      </c>
      <c r="J152" s="28" t="str">
        <f t="shared" si="48"/>
        <v>CapNew_CONV_PtL</v>
      </c>
      <c r="K152" s="28" t="str">
        <f t="shared" si="48"/>
        <v>CapNewSmooth_CONV_PtL</v>
      </c>
      <c r="L152" s="28" t="str">
        <f t="shared" si="48"/>
        <v>CapNewNet_CONV_PtL</v>
      </c>
      <c r="M152" s="28" t="str">
        <f t="shared" si="48"/>
        <v>CapDecom_CONV_PtL</v>
      </c>
      <c r="N152" s="28" t="str">
        <f t="shared" si="48"/>
        <v>CapDecomSmooth_CONV_PtL</v>
      </c>
      <c r="O152" s="28" t="str">
        <f t="shared" si="41"/>
        <v>CONV_PtL</v>
      </c>
      <c r="P152" s="28" t="str">
        <f t="shared" si="42"/>
        <v>CONV_PtL</v>
      </c>
      <c r="Q152" s="28" t="str">
        <f t="shared" si="43"/>
        <v>CONV_PtL</v>
      </c>
      <c r="R152" s="28" t="str">
        <f t="shared" si="43"/>
        <v>CONV_PtL</v>
      </c>
      <c r="S152" s="33" t="s">
        <v>360</v>
      </c>
    </row>
    <row r="153" spans="1:19" x14ac:dyDescent="0.25">
      <c r="A153" s="50" t="s">
        <v>1206</v>
      </c>
      <c r="B153" s="50" t="s">
        <v>916</v>
      </c>
      <c r="C153" s="50" t="s">
        <v>360</v>
      </c>
      <c r="D153" s="50" t="s">
        <v>360</v>
      </c>
      <c r="E153" s="50" t="s">
        <v>360</v>
      </c>
      <c r="F153" s="35" t="str">
        <f t="shared" si="49"/>
        <v>Conversion</v>
      </c>
      <c r="G153" s="50" t="s">
        <v>1207</v>
      </c>
      <c r="H153" s="35" t="str">
        <f t="shared" si="50"/>
        <v>SeaGreen</v>
      </c>
      <c r="I153" s="28" t="str">
        <f t="shared" si="48"/>
        <v>CapInst_CONV_PBtL</v>
      </c>
      <c r="J153" s="28" t="str">
        <f t="shared" si="48"/>
        <v>CapNew_CONV_PBtL</v>
      </c>
      <c r="K153" s="28" t="str">
        <f t="shared" si="48"/>
        <v>CapNewSmooth_CONV_PBtL</v>
      </c>
      <c r="L153" s="28" t="str">
        <f t="shared" si="48"/>
        <v>CapNewNet_CONV_PBtL</v>
      </c>
      <c r="M153" s="28" t="str">
        <f t="shared" si="48"/>
        <v>CapDecom_CONV_PBtL</v>
      </c>
      <c r="N153" s="28" t="str">
        <f t="shared" si="48"/>
        <v>CapDecomSmooth_CONV_PBtL</v>
      </c>
      <c r="O153" s="28" t="str">
        <f t="shared" si="41"/>
        <v>CONV_PBtL</v>
      </c>
      <c r="P153" s="28" t="str">
        <f t="shared" si="42"/>
        <v>CONV_PBtL</v>
      </c>
      <c r="Q153" s="28" t="str">
        <f t="shared" si="43"/>
        <v>CONV_PBtL</v>
      </c>
      <c r="R153" s="28" t="str">
        <f t="shared" si="43"/>
        <v>CONV_PBtL</v>
      </c>
      <c r="S153" s="33" t="s">
        <v>360</v>
      </c>
    </row>
    <row r="154" spans="1:19" x14ac:dyDescent="0.25">
      <c r="A154" s="50" t="s">
        <v>1208</v>
      </c>
      <c r="B154" s="50" t="s">
        <v>933</v>
      </c>
      <c r="C154" s="50" t="s">
        <v>934</v>
      </c>
      <c r="D154" s="50" t="s">
        <v>935</v>
      </c>
      <c r="E154" s="50" t="s">
        <v>936</v>
      </c>
      <c r="F154" s="35" t="str">
        <f t="shared" si="49"/>
        <v>Conversion</v>
      </c>
      <c r="G154" s="50" t="s">
        <v>460</v>
      </c>
      <c r="H154" s="35" t="str">
        <f t="shared" si="50"/>
        <v>SeaGreen</v>
      </c>
      <c r="I154" s="28" t="str">
        <f t="shared" si="48"/>
        <v>CapInst_CONV_Bioliq</v>
      </c>
      <c r="J154" s="28" t="str">
        <f t="shared" si="48"/>
        <v>CapNew_CONV_Bioliq</v>
      </c>
      <c r="K154" s="28" t="str">
        <f t="shared" si="48"/>
        <v>CapNewSmooth_CONV_Bioliq</v>
      </c>
      <c r="L154" s="28" t="str">
        <f t="shared" si="48"/>
        <v>CapNewNet_CONV_Bioliq</v>
      </c>
      <c r="M154" s="28" t="str">
        <f t="shared" si="48"/>
        <v>CapDecom_CONV_Bioliq</v>
      </c>
      <c r="N154" s="28" t="str">
        <f t="shared" si="48"/>
        <v>CapDecomSmooth_CONV_Bioliq</v>
      </c>
      <c r="O154" s="28" t="str">
        <f t="shared" si="41"/>
        <v>CONV_Bioliq</v>
      </c>
      <c r="P154" s="28" t="str">
        <f t="shared" si="42"/>
        <v>CONV_Bioliq</v>
      </c>
      <c r="Q154" s="28" t="str">
        <f t="shared" si="43"/>
        <v>CONV_Bioliq</v>
      </c>
      <c r="R154" s="28" t="str">
        <f t="shared" si="43"/>
        <v>CONV_Bioliq</v>
      </c>
      <c r="S154" s="33" t="s">
        <v>360</v>
      </c>
    </row>
    <row r="155" spans="1:19" x14ac:dyDescent="0.25">
      <c r="A155" s="50" t="s">
        <v>1209</v>
      </c>
      <c r="B155" s="50" t="s">
        <v>924</v>
      </c>
      <c r="C155" s="50" t="s">
        <v>360</v>
      </c>
      <c r="D155" s="50" t="s">
        <v>360</v>
      </c>
      <c r="E155" s="50" t="s">
        <v>360</v>
      </c>
      <c r="F155" s="35" t="str">
        <f t="shared" si="49"/>
        <v>Conversion</v>
      </c>
      <c r="G155" s="50" t="s">
        <v>1210</v>
      </c>
      <c r="H155" s="35" t="str">
        <f t="shared" si="50"/>
        <v>SeaGreen</v>
      </c>
      <c r="I155" s="28" t="str">
        <f t="shared" si="48"/>
        <v>CapInst_CONV_Pellets</v>
      </c>
      <c r="J155" s="28" t="str">
        <f t="shared" si="48"/>
        <v>CapNew_CONV_Pellets</v>
      </c>
      <c r="K155" s="28" t="str">
        <f t="shared" si="48"/>
        <v>CapNewSmooth_CONV_Pellets</v>
      </c>
      <c r="L155" s="28" t="str">
        <f t="shared" si="48"/>
        <v>CapNewNet_CONV_Pellets</v>
      </c>
      <c r="M155" s="28" t="str">
        <f t="shared" si="48"/>
        <v>CapDecom_CONV_Pellets</v>
      </c>
      <c r="N155" s="28" t="str">
        <f t="shared" si="48"/>
        <v>CapDecomSmooth_CONV_Pellets</v>
      </c>
      <c r="O155" s="28" t="str">
        <f t="shared" si="41"/>
        <v>CONV_Pellets</v>
      </c>
      <c r="P155" s="28" t="str">
        <f t="shared" si="42"/>
        <v>CONV_Pellets</v>
      </c>
      <c r="Q155" s="28" t="str">
        <f t="shared" si="43"/>
        <v>CONV_Pellets</v>
      </c>
      <c r="R155" s="28" t="str">
        <f t="shared" si="43"/>
        <v>CONV_Pellets</v>
      </c>
      <c r="S155" s="33" t="s">
        <v>360</v>
      </c>
    </row>
    <row r="156" spans="1:19" x14ac:dyDescent="0.25">
      <c r="A156" s="50" t="s">
        <v>1211</v>
      </c>
      <c r="B156" s="50" t="s">
        <v>932</v>
      </c>
      <c r="C156" s="50" t="s">
        <v>360</v>
      </c>
      <c r="D156" s="50" t="s">
        <v>360</v>
      </c>
      <c r="E156" s="50" t="s">
        <v>360</v>
      </c>
      <c r="F156" s="35" t="str">
        <f t="shared" si="49"/>
        <v>Conversion</v>
      </c>
      <c r="G156" s="50" t="s">
        <v>461</v>
      </c>
      <c r="H156" s="35" t="str">
        <f t="shared" si="50"/>
        <v>SeaGreen</v>
      </c>
      <c r="I156" s="28" t="str">
        <f t="shared" si="48"/>
        <v>CapInst_CONV_BtL</v>
      </c>
      <c r="J156" s="28" t="str">
        <f t="shared" si="48"/>
        <v>CapNew_CONV_BtL</v>
      </c>
      <c r="K156" s="28" t="str">
        <f t="shared" si="48"/>
        <v>CapNewSmooth_CONV_BtL</v>
      </c>
      <c r="L156" s="28" t="str">
        <f t="shared" si="48"/>
        <v>CapNewNet_CONV_BtL</v>
      </c>
      <c r="M156" s="28" t="str">
        <f t="shared" si="48"/>
        <v>CapDecom_CONV_BtL</v>
      </c>
      <c r="N156" s="28" t="str">
        <f t="shared" si="48"/>
        <v>CapDecomSmooth_CONV_BtL</v>
      </c>
      <c r="O156" s="28" t="str">
        <f t="shared" si="41"/>
        <v>CONV_BtL</v>
      </c>
      <c r="P156" s="28" t="str">
        <f t="shared" si="42"/>
        <v>CONV_BtL</v>
      </c>
      <c r="Q156" s="28" t="str">
        <f t="shared" si="43"/>
        <v>CONV_BtL</v>
      </c>
      <c r="R156" s="28" t="str">
        <f t="shared" si="43"/>
        <v>CONV_BtL</v>
      </c>
      <c r="S156" s="33" t="s">
        <v>360</v>
      </c>
    </row>
    <row r="157" spans="1:19" x14ac:dyDescent="0.25">
      <c r="A157" s="50" t="s">
        <v>1212</v>
      </c>
      <c r="B157" s="50" t="s">
        <v>929</v>
      </c>
      <c r="C157" s="50" t="s">
        <v>360</v>
      </c>
      <c r="D157" s="50" t="s">
        <v>360</v>
      </c>
      <c r="E157" s="50" t="s">
        <v>360</v>
      </c>
      <c r="F157" s="35" t="str">
        <f t="shared" si="49"/>
        <v>Conversion</v>
      </c>
      <c r="G157" s="50" t="s">
        <v>1213</v>
      </c>
      <c r="H157" s="35" t="str">
        <f t="shared" si="50"/>
        <v>SeaGreen</v>
      </c>
      <c r="I157" s="28" t="str">
        <f t="shared" si="48"/>
        <v>CapInst_CONV_Bioethanol</v>
      </c>
      <c r="J157" s="28" t="str">
        <f t="shared" si="48"/>
        <v>CapNew_CONV_Bioethanol</v>
      </c>
      <c r="K157" s="28" t="str">
        <f t="shared" si="48"/>
        <v>CapNewSmooth_CONV_Bioethanol</v>
      </c>
      <c r="L157" s="28" t="str">
        <f t="shared" si="48"/>
        <v>CapNewNet_CONV_Bioethanol</v>
      </c>
      <c r="M157" s="28" t="str">
        <f t="shared" si="48"/>
        <v>CapDecom_CONV_Bioethanol</v>
      </c>
      <c r="N157" s="28" t="str">
        <f t="shared" si="48"/>
        <v>CapDecomSmooth_CONV_Bioethanol</v>
      </c>
      <c r="O157" s="28" t="str">
        <f t="shared" si="41"/>
        <v>CONV_Bioethanol</v>
      </c>
      <c r="P157" s="28" t="str">
        <f t="shared" si="42"/>
        <v>CONV_Bioethanol</v>
      </c>
      <c r="Q157" s="28" t="str">
        <f t="shared" si="43"/>
        <v>CONV_Bioethanol</v>
      </c>
      <c r="R157" s="28" t="str">
        <f t="shared" si="43"/>
        <v>CONV_Bioethanol</v>
      </c>
      <c r="S157" s="33" t="s">
        <v>360</v>
      </c>
    </row>
    <row r="158" spans="1:19" x14ac:dyDescent="0.25">
      <c r="A158" s="50" t="s">
        <v>1214</v>
      </c>
      <c r="B158" s="50" t="s">
        <v>919</v>
      </c>
      <c r="C158" s="50" t="s">
        <v>360</v>
      </c>
      <c r="D158" s="50" t="s">
        <v>360</v>
      </c>
      <c r="E158" s="50" t="s">
        <v>360</v>
      </c>
      <c r="F158" s="35" t="str">
        <f t="shared" si="49"/>
        <v>Conversion</v>
      </c>
      <c r="G158" s="50" t="s">
        <v>418</v>
      </c>
      <c r="H158" s="35" t="str">
        <f t="shared" si="50"/>
        <v>SeaGreen</v>
      </c>
      <c r="I158" s="28" t="str">
        <f t="shared" si="48"/>
        <v>CapInst_CONV_Biodiesel</v>
      </c>
      <c r="J158" s="28" t="str">
        <f t="shared" si="48"/>
        <v>CapNew_CONV_Biodiesel</v>
      </c>
      <c r="K158" s="28" t="str">
        <f t="shared" si="48"/>
        <v>CapNewSmooth_CONV_Biodiesel</v>
      </c>
      <c r="L158" s="28" t="str">
        <f t="shared" si="48"/>
        <v>CapNewNet_CONV_Biodiesel</v>
      </c>
      <c r="M158" s="28" t="str">
        <f t="shared" si="48"/>
        <v>CapDecom_CONV_Biodiesel</v>
      </c>
      <c r="N158" s="28" t="str">
        <f t="shared" si="48"/>
        <v>CapDecomSmooth_CONV_Biodiesel</v>
      </c>
      <c r="O158" s="28" t="str">
        <f t="shared" si="41"/>
        <v>CONV_Biodiesel</v>
      </c>
      <c r="P158" s="28" t="str">
        <f t="shared" si="42"/>
        <v>CONV_Biodiesel</v>
      </c>
      <c r="Q158" s="28" t="str">
        <f t="shared" si="43"/>
        <v>CONV_Biodiesel</v>
      </c>
      <c r="R158" s="28" t="str">
        <f t="shared" si="43"/>
        <v>CONV_Biodiesel</v>
      </c>
      <c r="S158" s="33" t="s">
        <v>360</v>
      </c>
    </row>
    <row r="159" spans="1:19" x14ac:dyDescent="0.25">
      <c r="A159" s="50" t="s">
        <v>1215</v>
      </c>
      <c r="B159" s="50" t="s">
        <v>918</v>
      </c>
      <c r="C159" s="50" t="s">
        <v>360</v>
      </c>
      <c r="D159" s="50" t="s">
        <v>360</v>
      </c>
      <c r="E159" s="50" t="s">
        <v>360</v>
      </c>
      <c r="F159" s="35" t="str">
        <f t="shared" si="49"/>
        <v>Conversion</v>
      </c>
      <c r="G159" s="50" t="s">
        <v>1216</v>
      </c>
      <c r="H159" s="35" t="str">
        <f t="shared" si="50"/>
        <v>SeaGreen</v>
      </c>
      <c r="I159" s="28" t="str">
        <f t="shared" si="48"/>
        <v>CapInst_CONV_Biogas2Grid</v>
      </c>
      <c r="J159" s="28" t="str">
        <f t="shared" si="48"/>
        <v>CapNew_CONV_Biogas2Grid</v>
      </c>
      <c r="K159" s="28" t="str">
        <f t="shared" si="48"/>
        <v>CapNewSmooth_CONV_Biogas2Grid</v>
      </c>
      <c r="L159" s="28" t="str">
        <f t="shared" si="48"/>
        <v>CapNewNet_CONV_Biogas2Grid</v>
      </c>
      <c r="M159" s="28" t="str">
        <f t="shared" si="48"/>
        <v>CapDecom_CONV_Biogas2Grid</v>
      </c>
      <c r="N159" s="28" t="str">
        <f t="shared" si="48"/>
        <v>CapDecomSmooth_CONV_Biogas2Grid</v>
      </c>
      <c r="O159" s="28" t="str">
        <f t="shared" si="41"/>
        <v>CONV_Biogas2Grid</v>
      </c>
      <c r="P159" s="28" t="str">
        <f t="shared" si="42"/>
        <v>CONV_Biogas2Grid</v>
      </c>
      <c r="Q159" s="28" t="str">
        <f t="shared" si="43"/>
        <v>CONV_Biogas2Grid</v>
      </c>
      <c r="R159" s="28" t="str">
        <f t="shared" si="43"/>
        <v>CONV_Biogas2Grid</v>
      </c>
      <c r="S159" s="33" t="s">
        <v>360</v>
      </c>
    </row>
    <row r="160" spans="1:19" x14ac:dyDescent="0.25">
      <c r="A160" s="58" t="s">
        <v>1217</v>
      </c>
      <c r="B160" s="51" t="s">
        <v>917</v>
      </c>
      <c r="C160" s="58" t="s">
        <v>360</v>
      </c>
      <c r="D160" s="58" t="s">
        <v>360</v>
      </c>
      <c r="E160" s="58" t="s">
        <v>360</v>
      </c>
      <c r="F160" s="37" t="str">
        <f t="shared" si="49"/>
        <v>Conversion</v>
      </c>
      <c r="G160" s="51" t="s">
        <v>1218</v>
      </c>
      <c r="H160" s="37" t="str">
        <f t="shared" si="50"/>
        <v>SeaGreen</v>
      </c>
      <c r="I160" s="59" t="str">
        <f t="shared" si="48"/>
        <v>CapInst_CONV_Biogas</v>
      </c>
      <c r="J160" s="59" t="str">
        <f t="shared" si="48"/>
        <v>CapNew_CONV_Biogas</v>
      </c>
      <c r="K160" s="59" t="str">
        <f t="shared" si="48"/>
        <v>CapNewSmooth_CONV_Biogas</v>
      </c>
      <c r="L160" s="59" t="str">
        <f t="shared" si="48"/>
        <v>CapNewNet_CONV_Biogas</v>
      </c>
      <c r="M160" s="59" t="str">
        <f t="shared" si="48"/>
        <v>CapDecom_CONV_Biogas</v>
      </c>
      <c r="N160" s="59" t="str">
        <f t="shared" si="48"/>
        <v>CapDecomSmooth_CONV_Biogas</v>
      </c>
      <c r="O160" s="59" t="str">
        <f t="shared" si="41"/>
        <v>CONV_Biogas</v>
      </c>
      <c r="P160" s="59" t="str">
        <f t="shared" si="42"/>
        <v>CONV_Biogas</v>
      </c>
      <c r="Q160" s="59" t="str">
        <f t="shared" si="43"/>
        <v>CONV_Biogas</v>
      </c>
      <c r="R160" s="59" t="str">
        <f t="shared" si="43"/>
        <v>CONV_Biogas</v>
      </c>
      <c r="S160" s="39" t="s">
        <v>360</v>
      </c>
    </row>
    <row r="161" spans="1:19" x14ac:dyDescent="0.25">
      <c r="A161" s="50" t="s">
        <v>1219</v>
      </c>
      <c r="B161" s="50" t="s">
        <v>997</v>
      </c>
      <c r="C161" s="50" t="s">
        <v>360</v>
      </c>
      <c r="D161" s="50" t="s">
        <v>360</v>
      </c>
      <c r="E161" s="50" t="s">
        <v>360</v>
      </c>
      <c r="F161" s="50" t="s">
        <v>1220</v>
      </c>
      <c r="G161" s="50" t="e">
        <f>#REF!</f>
        <v>#REF!</v>
      </c>
      <c r="H161" s="50" t="s">
        <v>420</v>
      </c>
      <c r="I161" s="28" t="str">
        <f t="shared" si="48"/>
        <v>CapInst_PC_BEV</v>
      </c>
      <c r="J161" s="28" t="str">
        <f t="shared" si="48"/>
        <v>CapNew_PC_BEV</v>
      </c>
      <c r="K161" s="28" t="str">
        <f t="shared" si="48"/>
        <v>CapNewSmooth_PC_BEV</v>
      </c>
      <c r="L161" s="28" t="str">
        <f t="shared" si="48"/>
        <v>CapNewNet_PC_BEV</v>
      </c>
      <c r="M161" s="28" t="str">
        <f t="shared" si="48"/>
        <v>CapDecom_PC_BEV</v>
      </c>
      <c r="N161" s="28" t="str">
        <f t="shared" si="48"/>
        <v>CapDecomSmooth_PC_BEV</v>
      </c>
      <c r="O161" s="28" t="str">
        <f t="shared" si="41"/>
        <v>PC_BEV</v>
      </c>
      <c r="P161" s="28" t="str">
        <f t="shared" si="42"/>
        <v>PC_BEV</v>
      </c>
      <c r="Q161" s="28" t="str">
        <f t="shared" si="43"/>
        <v>PC_BEV</v>
      </c>
      <c r="R161" s="28" t="str">
        <f t="shared" si="43"/>
        <v>PC_BEV</v>
      </c>
      <c r="S161" s="33" t="s">
        <v>360</v>
      </c>
    </row>
    <row r="162" spans="1:19" x14ac:dyDescent="0.25">
      <c r="A162" s="50" t="s">
        <v>1221</v>
      </c>
      <c r="B162" s="50" t="s">
        <v>985</v>
      </c>
      <c r="C162" s="50" t="s">
        <v>360</v>
      </c>
      <c r="D162" s="50" t="s">
        <v>360</v>
      </c>
      <c r="E162" s="50" t="s">
        <v>360</v>
      </c>
      <c r="F162" s="35" t="str">
        <f t="shared" ref="F162:F207" si="51">F161</f>
        <v>Road Passenger Transport</v>
      </c>
      <c r="G162" s="50" t="s">
        <v>421</v>
      </c>
      <c r="H162" s="35" t="str">
        <f t="shared" ref="H162:H211" si="52">H161</f>
        <v>DimGray</v>
      </c>
      <c r="I162" s="28" t="str">
        <f t="shared" ref="I162:N211" si="53">I$1&amp;"_"&amp;$A162</f>
        <v>CapInst_PC_Diesel</v>
      </c>
      <c r="J162" s="28" t="str">
        <f t="shared" si="53"/>
        <v>CapNew_PC_Diesel</v>
      </c>
      <c r="K162" s="28" t="str">
        <f t="shared" si="53"/>
        <v>CapNewSmooth_PC_Diesel</v>
      </c>
      <c r="L162" s="28" t="str">
        <f t="shared" si="53"/>
        <v>CapNewNet_PC_Diesel</v>
      </c>
      <c r="M162" s="28" t="str">
        <f t="shared" si="53"/>
        <v>CapDecom_PC_Diesel</v>
      </c>
      <c r="N162" s="28" t="str">
        <f t="shared" si="53"/>
        <v>CapDecomSmooth_PC_Diesel</v>
      </c>
      <c r="O162" s="28" t="str">
        <f t="shared" si="41"/>
        <v>PC_Diesel</v>
      </c>
      <c r="P162" s="28" t="str">
        <f t="shared" si="42"/>
        <v>PC_Diesel</v>
      </c>
      <c r="Q162" s="28" t="str">
        <f t="shared" si="43"/>
        <v>PC_Diesel</v>
      </c>
      <c r="R162" s="28" t="str">
        <f t="shared" si="43"/>
        <v>PC_Diesel</v>
      </c>
      <c r="S162" s="33" t="s">
        <v>360</v>
      </c>
    </row>
    <row r="163" spans="1:19" x14ac:dyDescent="0.25">
      <c r="A163" s="50" t="s">
        <v>1222</v>
      </c>
      <c r="B163" s="50" t="s">
        <v>988</v>
      </c>
      <c r="C163" s="50" t="s">
        <v>360</v>
      </c>
      <c r="D163" s="50" t="s">
        <v>360</v>
      </c>
      <c r="E163" s="50" t="s">
        <v>360</v>
      </c>
      <c r="F163" s="35" t="str">
        <f t="shared" si="51"/>
        <v>Road Passenger Transport</v>
      </c>
      <c r="G163" s="50" t="s">
        <v>422</v>
      </c>
      <c r="H163" s="35" t="str">
        <f t="shared" si="52"/>
        <v>DimGray</v>
      </c>
      <c r="I163" s="28" t="str">
        <f t="shared" si="53"/>
        <v>CapInst_PC_Diesel_PHEV</v>
      </c>
      <c r="J163" s="28" t="str">
        <f t="shared" si="53"/>
        <v>CapNew_PC_Diesel_PHEV</v>
      </c>
      <c r="K163" s="28" t="str">
        <f t="shared" si="53"/>
        <v>CapNewSmooth_PC_Diesel_PHEV</v>
      </c>
      <c r="L163" s="28" t="str">
        <f t="shared" si="53"/>
        <v>CapNewNet_PC_Diesel_PHEV</v>
      </c>
      <c r="M163" s="28" t="str">
        <f t="shared" si="53"/>
        <v>CapDecom_PC_Diesel_PHEV</v>
      </c>
      <c r="N163" s="28" t="str">
        <f t="shared" si="53"/>
        <v>CapDecomSmooth_PC_Diesel_PHEV</v>
      </c>
      <c r="O163" s="28" t="str">
        <f t="shared" si="41"/>
        <v>PC_Diesel_PHEV</v>
      </c>
      <c r="P163" s="28" t="str">
        <f t="shared" si="42"/>
        <v>PC_Diesel_PHEV</v>
      </c>
      <c r="Q163" s="28" t="str">
        <f t="shared" si="43"/>
        <v>PC_Diesel_PHEV</v>
      </c>
      <c r="R163" s="28" t="str">
        <f t="shared" si="43"/>
        <v>PC_Diesel_PHEV</v>
      </c>
      <c r="S163" s="33" t="s">
        <v>360</v>
      </c>
    </row>
    <row r="164" spans="1:19" x14ac:dyDescent="0.25">
      <c r="A164" s="50" t="s">
        <v>1223</v>
      </c>
      <c r="B164" s="50" t="s">
        <v>992</v>
      </c>
      <c r="C164" s="50" t="s">
        <v>360</v>
      </c>
      <c r="D164" s="50" t="s">
        <v>360</v>
      </c>
      <c r="E164" s="50" t="s">
        <v>360</v>
      </c>
      <c r="F164" s="35" t="str">
        <f t="shared" si="51"/>
        <v>Road Passenger Transport</v>
      </c>
      <c r="G164" s="50" t="e">
        <f>#REF!</f>
        <v>#REF!</v>
      </c>
      <c r="H164" s="35" t="str">
        <f t="shared" si="52"/>
        <v>DimGray</v>
      </c>
      <c r="I164" s="28" t="str">
        <f t="shared" si="53"/>
        <v>CapInst_PC_Gas</v>
      </c>
      <c r="J164" s="28" t="str">
        <f t="shared" si="53"/>
        <v>CapNew_PC_Gas</v>
      </c>
      <c r="K164" s="28" t="str">
        <f t="shared" si="53"/>
        <v>CapNewSmooth_PC_Gas</v>
      </c>
      <c r="L164" s="28" t="str">
        <f t="shared" si="53"/>
        <v>CapNewNet_PC_Gas</v>
      </c>
      <c r="M164" s="28" t="str">
        <f t="shared" si="53"/>
        <v>CapDecom_PC_Gas</v>
      </c>
      <c r="N164" s="28" t="str">
        <f t="shared" si="53"/>
        <v>CapDecomSmooth_PC_Gas</v>
      </c>
      <c r="O164" s="28" t="str">
        <f t="shared" si="41"/>
        <v>PC_Gas</v>
      </c>
      <c r="P164" s="28" t="str">
        <f t="shared" si="42"/>
        <v>PC_Gas</v>
      </c>
      <c r="Q164" s="28" t="str">
        <f t="shared" si="43"/>
        <v>PC_Gas</v>
      </c>
      <c r="R164" s="28" t="str">
        <f t="shared" si="43"/>
        <v>PC_Gas</v>
      </c>
      <c r="S164" s="33" t="s">
        <v>360</v>
      </c>
    </row>
    <row r="165" spans="1:19" x14ac:dyDescent="0.25">
      <c r="A165" s="50" t="s">
        <v>1224</v>
      </c>
      <c r="B165" s="50" t="s">
        <v>996</v>
      </c>
      <c r="C165" s="50" t="s">
        <v>360</v>
      </c>
      <c r="D165" s="50" t="s">
        <v>360</v>
      </c>
      <c r="E165" s="50" t="s">
        <v>360</v>
      </c>
      <c r="F165" s="35" t="str">
        <f t="shared" si="51"/>
        <v>Road Passenger Transport</v>
      </c>
      <c r="G165" s="50" t="e">
        <f>#REF!</f>
        <v>#REF!</v>
      </c>
      <c r="H165" s="35" t="str">
        <f t="shared" si="52"/>
        <v>DimGray</v>
      </c>
      <c r="I165" s="28" t="str">
        <f t="shared" si="53"/>
        <v>CapInst_PC_H2FuelCell</v>
      </c>
      <c r="J165" s="28" t="str">
        <f t="shared" si="53"/>
        <v>CapNew_PC_H2FuelCell</v>
      </c>
      <c r="K165" s="28" t="str">
        <f t="shared" si="53"/>
        <v>CapNewSmooth_PC_H2FuelCell</v>
      </c>
      <c r="L165" s="28" t="str">
        <f t="shared" si="53"/>
        <v>CapNewNet_PC_H2FuelCell</v>
      </c>
      <c r="M165" s="28" t="str">
        <f t="shared" si="53"/>
        <v>CapDecom_PC_H2FuelCell</v>
      </c>
      <c r="N165" s="28" t="str">
        <f t="shared" si="53"/>
        <v>CapDecomSmooth_PC_H2FuelCell</v>
      </c>
      <c r="O165" s="28" t="str">
        <f t="shared" si="41"/>
        <v>PC_H2FuelCell</v>
      </c>
      <c r="P165" s="28" t="str">
        <f t="shared" si="42"/>
        <v>PC_H2FuelCell</v>
      </c>
      <c r="Q165" s="28" t="str">
        <f t="shared" si="43"/>
        <v>PC_H2FuelCell</v>
      </c>
      <c r="R165" s="28" t="str">
        <f t="shared" si="43"/>
        <v>PC_H2FuelCell</v>
      </c>
      <c r="S165" s="33" t="s">
        <v>360</v>
      </c>
    </row>
    <row r="166" spans="1:19" x14ac:dyDescent="0.25">
      <c r="A166" s="50" t="s">
        <v>1225</v>
      </c>
      <c r="B166" s="50" t="s">
        <v>978</v>
      </c>
      <c r="C166" s="50" t="s">
        <v>360</v>
      </c>
      <c r="D166" s="50" t="s">
        <v>360</v>
      </c>
      <c r="E166" s="50" t="s">
        <v>360</v>
      </c>
      <c r="F166" s="35" t="str">
        <f t="shared" si="51"/>
        <v>Road Passenger Transport</v>
      </c>
      <c r="G166" s="50" t="s">
        <v>422</v>
      </c>
      <c r="H166" s="35" t="str">
        <f t="shared" si="52"/>
        <v>DimGray</v>
      </c>
      <c r="I166" s="28" t="str">
        <f t="shared" si="53"/>
        <v>CapInst_PC_Otto</v>
      </c>
      <c r="J166" s="28" t="str">
        <f t="shared" si="53"/>
        <v>CapNew_PC_Otto</v>
      </c>
      <c r="K166" s="28" t="str">
        <f t="shared" si="53"/>
        <v>CapNewSmooth_PC_Otto</v>
      </c>
      <c r="L166" s="28" t="str">
        <f t="shared" si="53"/>
        <v>CapNewNet_PC_Otto</v>
      </c>
      <c r="M166" s="28" t="str">
        <f t="shared" si="53"/>
        <v>CapDecom_PC_Otto</v>
      </c>
      <c r="N166" s="28" t="str">
        <f t="shared" si="53"/>
        <v>CapDecomSmooth_PC_Otto</v>
      </c>
      <c r="O166" s="28" t="str">
        <f t="shared" si="41"/>
        <v>PC_Otto</v>
      </c>
      <c r="P166" s="28" t="str">
        <f t="shared" si="42"/>
        <v>PC_Otto</v>
      </c>
      <c r="Q166" s="28" t="str">
        <f t="shared" si="43"/>
        <v>PC_Otto</v>
      </c>
      <c r="R166" s="28" t="str">
        <f t="shared" si="43"/>
        <v>PC_Otto</v>
      </c>
      <c r="S166" s="33" t="s">
        <v>360</v>
      </c>
    </row>
    <row r="167" spans="1:19" x14ac:dyDescent="0.25">
      <c r="A167" s="50" t="s">
        <v>1226</v>
      </c>
      <c r="B167" s="50" t="s">
        <v>981</v>
      </c>
      <c r="C167" s="50" t="s">
        <v>360</v>
      </c>
      <c r="D167" s="50" t="s">
        <v>360</v>
      </c>
      <c r="E167" s="50" t="s">
        <v>360</v>
      </c>
      <c r="F167" s="35" t="str">
        <f t="shared" si="51"/>
        <v>Road Passenger Transport</v>
      </c>
      <c r="G167" s="50" t="s">
        <v>1227</v>
      </c>
      <c r="H167" s="35" t="str">
        <f t="shared" si="52"/>
        <v>DimGray</v>
      </c>
      <c r="I167" s="28" t="str">
        <f t="shared" si="53"/>
        <v>CapInst_PC_Otto_PHEV</v>
      </c>
      <c r="J167" s="28" t="str">
        <f t="shared" si="53"/>
        <v>CapNew_PC_Otto_PHEV</v>
      </c>
      <c r="K167" s="28" t="str">
        <f t="shared" si="53"/>
        <v>CapNewSmooth_PC_Otto_PHEV</v>
      </c>
      <c r="L167" s="28" t="str">
        <f t="shared" si="53"/>
        <v>CapNewNet_PC_Otto_PHEV</v>
      </c>
      <c r="M167" s="28" t="str">
        <f t="shared" si="53"/>
        <v>CapDecom_PC_Otto_PHEV</v>
      </c>
      <c r="N167" s="28" t="str">
        <f t="shared" si="53"/>
        <v>CapDecomSmooth_PC_Otto_PHEV</v>
      </c>
      <c r="O167" s="28" t="str">
        <f t="shared" si="41"/>
        <v>PC_Otto_PHEV</v>
      </c>
      <c r="P167" s="28" t="str">
        <f t="shared" si="42"/>
        <v>PC_Otto_PHEV</v>
      </c>
      <c r="Q167" s="28" t="str">
        <f t="shared" si="43"/>
        <v>PC_Otto_PHEV</v>
      </c>
      <c r="R167" s="28" t="str">
        <f t="shared" si="43"/>
        <v>PC_Otto_PHEV</v>
      </c>
      <c r="S167" s="33" t="s">
        <v>360</v>
      </c>
    </row>
    <row r="168" spans="1:19" x14ac:dyDescent="0.25">
      <c r="A168" s="50" t="s">
        <v>1228</v>
      </c>
      <c r="B168" s="50" t="s">
        <v>360</v>
      </c>
      <c r="C168" s="50" t="s">
        <v>360</v>
      </c>
      <c r="D168" s="50" t="s">
        <v>360</v>
      </c>
      <c r="E168" s="50" t="s">
        <v>360</v>
      </c>
      <c r="F168" s="35" t="str">
        <f t="shared" si="51"/>
        <v>Road Passenger Transport</v>
      </c>
      <c r="G168" s="50" t="e">
        <f>G161</f>
        <v>#REF!</v>
      </c>
      <c r="H168" s="35" t="str">
        <f t="shared" si="52"/>
        <v>DimGray</v>
      </c>
      <c r="I168" s="28" t="str">
        <f t="shared" si="53"/>
        <v>CapInst_PCbatt_BEV</v>
      </c>
      <c r="J168" s="28" t="str">
        <f t="shared" si="53"/>
        <v>CapNew_PCbatt_BEV</v>
      </c>
      <c r="K168" s="28" t="str">
        <f t="shared" si="53"/>
        <v>CapNewSmooth_PCbatt_BEV</v>
      </c>
      <c r="L168" s="28" t="str">
        <f t="shared" si="53"/>
        <v>CapNewNet_PCbatt_BEV</v>
      </c>
      <c r="M168" s="28" t="str">
        <f t="shared" si="53"/>
        <v>CapDecom_PCbatt_BEV</v>
      </c>
      <c r="N168" s="28" t="str">
        <f t="shared" si="53"/>
        <v>CapDecomSmooth_PCbatt_BEV</v>
      </c>
      <c r="O168" s="28" t="str">
        <f t="shared" si="41"/>
        <v>PCbatt_BEV</v>
      </c>
      <c r="P168" s="28" t="str">
        <f t="shared" si="42"/>
        <v>PCbatt_BEV</v>
      </c>
      <c r="Q168" s="28" t="str">
        <f t="shared" si="43"/>
        <v>PCbatt_BEV</v>
      </c>
      <c r="R168" s="28" t="str">
        <f t="shared" si="43"/>
        <v>PCbatt_BEV</v>
      </c>
      <c r="S168" s="33" t="s">
        <v>360</v>
      </c>
    </row>
    <row r="169" spans="1:19" x14ac:dyDescent="0.25">
      <c r="A169" s="50" t="s">
        <v>1229</v>
      </c>
      <c r="B169" s="50" t="s">
        <v>360</v>
      </c>
      <c r="C169" s="50" t="s">
        <v>360</v>
      </c>
      <c r="D169" s="50" t="s">
        <v>360</v>
      </c>
      <c r="E169" s="50" t="s">
        <v>360</v>
      </c>
      <c r="F169" s="35" t="str">
        <f t="shared" si="51"/>
        <v>Road Passenger Transport</v>
      </c>
      <c r="G169" s="50" t="str">
        <f>G163</f>
        <v>DarkGray</v>
      </c>
      <c r="H169" s="35" t="str">
        <f t="shared" si="52"/>
        <v>DimGray</v>
      </c>
      <c r="I169" s="28" t="str">
        <f t="shared" si="53"/>
        <v>CapInst_PCbatt_Diesel_PHEV</v>
      </c>
      <c r="J169" s="28" t="str">
        <f t="shared" si="53"/>
        <v>CapNew_PCbatt_Diesel_PHEV</v>
      </c>
      <c r="K169" s="28" t="str">
        <f t="shared" si="53"/>
        <v>CapNewSmooth_PCbatt_Diesel_PHEV</v>
      </c>
      <c r="L169" s="28" t="str">
        <f t="shared" si="53"/>
        <v>CapNewNet_PCbatt_Diesel_PHEV</v>
      </c>
      <c r="M169" s="28" t="str">
        <f t="shared" si="53"/>
        <v>CapDecom_PCbatt_Diesel_PHEV</v>
      </c>
      <c r="N169" s="28" t="str">
        <f t="shared" si="53"/>
        <v>CapDecomSmooth_PCbatt_Diesel_PHEV</v>
      </c>
      <c r="O169" s="28" t="str">
        <f t="shared" si="41"/>
        <v>PCbatt_Diesel_PHEV</v>
      </c>
      <c r="P169" s="28" t="str">
        <f t="shared" si="42"/>
        <v>PCbatt_Diesel_PHEV</v>
      </c>
      <c r="Q169" s="28" t="str">
        <f t="shared" si="43"/>
        <v>PCbatt_Diesel_PHEV</v>
      </c>
      <c r="R169" s="28" t="str">
        <f t="shared" si="43"/>
        <v>PCbatt_Diesel_PHEV</v>
      </c>
      <c r="S169" s="33" t="s">
        <v>360</v>
      </c>
    </row>
    <row r="170" spans="1:19" x14ac:dyDescent="0.25">
      <c r="A170" s="50" t="s">
        <v>1230</v>
      </c>
      <c r="B170" s="50" t="s">
        <v>360</v>
      </c>
      <c r="C170" s="50" t="s">
        <v>360</v>
      </c>
      <c r="D170" s="50" t="s">
        <v>360</v>
      </c>
      <c r="E170" s="50" t="s">
        <v>360</v>
      </c>
      <c r="F170" s="35" t="str">
        <f t="shared" si="51"/>
        <v>Road Passenger Transport</v>
      </c>
      <c r="G170" s="50" t="e">
        <f>G165</f>
        <v>#REF!</v>
      </c>
      <c r="H170" s="29" t="str">
        <f t="shared" si="52"/>
        <v>DimGray</v>
      </c>
      <c r="I170" s="28" t="str">
        <f t="shared" si="53"/>
        <v>CapInst_PCbatt_H2FuelCell</v>
      </c>
      <c r="J170" s="28" t="str">
        <f t="shared" si="53"/>
        <v>CapNew_PCbatt_H2FuelCell</v>
      </c>
      <c r="K170" s="28" t="str">
        <f t="shared" si="53"/>
        <v>CapNewSmooth_PCbatt_H2FuelCell</v>
      </c>
      <c r="L170" s="28" t="str">
        <f t="shared" si="53"/>
        <v>CapNewNet_PCbatt_H2FuelCell</v>
      </c>
      <c r="M170" s="28" t="str">
        <f t="shared" si="53"/>
        <v>CapDecom_PCbatt_H2FuelCell</v>
      </c>
      <c r="N170" s="28" t="str">
        <f t="shared" si="53"/>
        <v>CapDecomSmooth_PCbatt_H2FuelCell</v>
      </c>
      <c r="O170" s="28" t="str">
        <f t="shared" si="41"/>
        <v>PCbatt_H2FuelCell</v>
      </c>
      <c r="P170" s="28" t="str">
        <f t="shared" si="42"/>
        <v>PCbatt_H2FuelCell</v>
      </c>
      <c r="Q170" s="28" t="str">
        <f t="shared" si="43"/>
        <v>PCbatt_H2FuelCell</v>
      </c>
      <c r="R170" s="28" t="str">
        <f t="shared" si="43"/>
        <v>PCbatt_H2FuelCell</v>
      </c>
      <c r="S170" s="33" t="s">
        <v>360</v>
      </c>
    </row>
    <row r="171" spans="1:19" x14ac:dyDescent="0.25">
      <c r="A171" s="50" t="s">
        <v>1231</v>
      </c>
      <c r="B171" s="50" t="s">
        <v>360</v>
      </c>
      <c r="C171" s="50" t="s">
        <v>360</v>
      </c>
      <c r="D171" s="50" t="s">
        <v>360</v>
      </c>
      <c r="E171" s="50" t="s">
        <v>360</v>
      </c>
      <c r="F171" s="35" t="str">
        <f t="shared" si="51"/>
        <v>Road Passenger Transport</v>
      </c>
      <c r="G171" s="50" t="str">
        <f>G167</f>
        <v>LightGray</v>
      </c>
      <c r="H171" s="29" t="str">
        <f t="shared" si="52"/>
        <v>DimGray</v>
      </c>
      <c r="I171" s="60" t="str">
        <f t="shared" si="53"/>
        <v>CapInst_PCbatt_Otto_PHEV</v>
      </c>
      <c r="J171" s="60" t="str">
        <f t="shared" si="53"/>
        <v>CapNew_PCbatt_Otto_PHEV</v>
      </c>
      <c r="K171" s="28" t="str">
        <f t="shared" si="53"/>
        <v>CapNewSmooth_PCbatt_Otto_PHEV</v>
      </c>
      <c r="L171" s="28" t="str">
        <f t="shared" si="53"/>
        <v>CapNewNet_PCbatt_Otto_PHEV</v>
      </c>
      <c r="M171" s="28" t="str">
        <f t="shared" si="53"/>
        <v>CapDecom_PCbatt_Otto_PHEV</v>
      </c>
      <c r="N171" s="28" t="str">
        <f t="shared" si="53"/>
        <v>CapDecomSmooth_PCbatt_Otto_PHEV</v>
      </c>
      <c r="O171" s="28" t="str">
        <f t="shared" si="41"/>
        <v>PCbatt_Otto_PHEV</v>
      </c>
      <c r="P171" s="28" t="str">
        <f t="shared" si="42"/>
        <v>PCbatt_Otto_PHEV</v>
      </c>
      <c r="Q171" s="28" t="str">
        <f t="shared" si="43"/>
        <v>PCbatt_Otto_PHEV</v>
      </c>
      <c r="R171" s="28" t="str">
        <f t="shared" si="43"/>
        <v>PCbatt_Otto_PHEV</v>
      </c>
      <c r="S171" s="61" t="s">
        <v>360</v>
      </c>
    </row>
    <row r="172" spans="1:19" x14ac:dyDescent="0.25">
      <c r="A172" s="50" t="s">
        <v>1232</v>
      </c>
      <c r="B172" s="50" t="s">
        <v>1038</v>
      </c>
      <c r="C172" s="50" t="s">
        <v>360</v>
      </c>
      <c r="D172" s="50" t="s">
        <v>360</v>
      </c>
      <c r="E172" s="55" t="s">
        <v>360</v>
      </c>
      <c r="F172" s="35" t="str">
        <f t="shared" si="51"/>
        <v>Road Passenger Transport</v>
      </c>
      <c r="G172" s="50" t="s">
        <v>464</v>
      </c>
      <c r="H172" s="29" t="str">
        <f t="shared" si="52"/>
        <v>DimGray</v>
      </c>
      <c r="I172" s="28" t="str">
        <f t="shared" ref="I172:N187" si="54">IF($A172&lt;&gt;"no",I$1&amp;"_"&amp;$A172,"no")</f>
        <v>CapInst_MC_Otto</v>
      </c>
      <c r="J172" s="28" t="str">
        <f t="shared" si="54"/>
        <v>CapNew_MC_Otto</v>
      </c>
      <c r="K172" s="28" t="str">
        <f t="shared" si="54"/>
        <v>CapNewSmooth_MC_Otto</v>
      </c>
      <c r="L172" s="28" t="str">
        <f t="shared" si="54"/>
        <v>CapNewNet_MC_Otto</v>
      </c>
      <c r="M172" s="28" t="str">
        <f t="shared" si="54"/>
        <v>CapDecom_MC_Otto</v>
      </c>
      <c r="N172" s="28" t="str">
        <f t="shared" si="54"/>
        <v>CapDecomSmooth_MC_Otto</v>
      </c>
      <c r="O172" s="28" t="str">
        <f t="shared" si="41"/>
        <v>MC_Otto</v>
      </c>
      <c r="P172" s="28" t="str">
        <f t="shared" si="42"/>
        <v>MC_Otto</v>
      </c>
      <c r="Q172" s="28" t="str">
        <f t="shared" si="43"/>
        <v>MC_Otto</v>
      </c>
      <c r="R172" s="28" t="str">
        <f t="shared" si="43"/>
        <v>MC_Otto</v>
      </c>
      <c r="S172" s="61" t="s">
        <v>360</v>
      </c>
    </row>
    <row r="173" spans="1:19" x14ac:dyDescent="0.25">
      <c r="A173" s="50" t="s">
        <v>1233</v>
      </c>
      <c r="B173" s="50" t="s">
        <v>1041</v>
      </c>
      <c r="C173" s="50" t="s">
        <v>360</v>
      </c>
      <c r="D173" s="50" t="s">
        <v>360</v>
      </c>
      <c r="E173" s="50" t="s">
        <v>360</v>
      </c>
      <c r="F173" s="35" t="str">
        <f t="shared" si="51"/>
        <v>Road Passenger Transport</v>
      </c>
      <c r="G173" s="50" t="s">
        <v>1234</v>
      </c>
      <c r="H173" s="29" t="str">
        <f t="shared" si="52"/>
        <v>DimGray</v>
      </c>
      <c r="I173" s="28" t="str">
        <f t="shared" si="54"/>
        <v>CapInst_MC_Electric</v>
      </c>
      <c r="J173" s="28" t="str">
        <f t="shared" si="54"/>
        <v>CapNew_MC_Electric</v>
      </c>
      <c r="K173" s="28" t="str">
        <f t="shared" si="54"/>
        <v>CapNewSmooth_MC_Electric</v>
      </c>
      <c r="L173" s="28" t="str">
        <f t="shared" si="54"/>
        <v>CapNewNet_MC_Electric</v>
      </c>
      <c r="M173" s="28" t="str">
        <f t="shared" si="54"/>
        <v>CapDecom_MC_Electric</v>
      </c>
      <c r="N173" s="28" t="str">
        <f t="shared" si="54"/>
        <v>CapDecomSmooth_MC_Electric</v>
      </c>
      <c r="O173" s="28" t="str">
        <f t="shared" si="41"/>
        <v>MC_Electric</v>
      </c>
      <c r="P173" s="28" t="str">
        <f t="shared" si="42"/>
        <v>MC_Electric</v>
      </c>
      <c r="Q173" s="28" t="str">
        <f t="shared" si="43"/>
        <v>MC_Electric</v>
      </c>
      <c r="R173" s="28" t="str">
        <f t="shared" si="43"/>
        <v>MC_Electric</v>
      </c>
      <c r="S173" s="33" t="s">
        <v>360</v>
      </c>
    </row>
    <row r="174" spans="1:19" x14ac:dyDescent="0.25">
      <c r="A174" s="50" t="s">
        <v>1235</v>
      </c>
      <c r="B174" s="50" t="s">
        <v>1042</v>
      </c>
      <c r="C174" s="50" t="s">
        <v>360</v>
      </c>
      <c r="D174" s="50" t="s">
        <v>360</v>
      </c>
      <c r="E174" s="50" t="s">
        <v>360</v>
      </c>
      <c r="F174" s="35" t="str">
        <f>F173</f>
        <v>Road Passenger Transport</v>
      </c>
      <c r="G174" s="50" t="s">
        <v>1236</v>
      </c>
      <c r="H174" s="35" t="str">
        <f t="shared" si="52"/>
        <v>DimGray</v>
      </c>
      <c r="I174" s="60" t="str">
        <f t="shared" si="54"/>
        <v>CapInst_MC_H2FuelCell</v>
      </c>
      <c r="J174" s="60" t="str">
        <f t="shared" si="54"/>
        <v>CapNew_MC_H2FuelCell</v>
      </c>
      <c r="K174" s="60" t="str">
        <f t="shared" si="54"/>
        <v>CapNewSmooth_MC_H2FuelCell</v>
      </c>
      <c r="L174" s="60" t="str">
        <f t="shared" si="54"/>
        <v>CapNewNet_MC_H2FuelCell</v>
      </c>
      <c r="M174" s="60" t="str">
        <f t="shared" si="54"/>
        <v>CapDecom_MC_H2FuelCell</v>
      </c>
      <c r="N174" s="60" t="str">
        <f t="shared" si="54"/>
        <v>CapDecomSmooth_MC_H2FuelCell</v>
      </c>
      <c r="O174" s="60" t="str">
        <f t="shared" si="41"/>
        <v>MC_H2FuelCell</v>
      </c>
      <c r="P174" s="60" t="str">
        <f t="shared" si="42"/>
        <v>MC_H2FuelCell</v>
      </c>
      <c r="Q174" s="60" t="str">
        <f t="shared" si="43"/>
        <v>MC_H2FuelCell</v>
      </c>
      <c r="R174" s="60" t="str">
        <f t="shared" si="43"/>
        <v>MC_H2FuelCell</v>
      </c>
      <c r="S174" s="61" t="s">
        <v>360</v>
      </c>
    </row>
    <row r="175" spans="1:19" x14ac:dyDescent="0.25">
      <c r="A175" s="50" t="s">
        <v>1237</v>
      </c>
      <c r="B175" s="50" t="s">
        <v>1025</v>
      </c>
      <c r="C175" s="50" t="s">
        <v>360</v>
      </c>
      <c r="D175" s="50" t="s">
        <v>360</v>
      </c>
      <c r="E175" s="50" t="s">
        <v>360</v>
      </c>
      <c r="F175" s="35" t="str">
        <f>F174</f>
        <v>Road Passenger Transport</v>
      </c>
      <c r="G175" s="50" t="s">
        <v>1238</v>
      </c>
      <c r="H175" s="35" t="str">
        <f t="shared" si="52"/>
        <v>DimGray</v>
      </c>
      <c r="I175" s="28" t="str">
        <f t="shared" si="54"/>
        <v>CapInst_PRT_Diesel</v>
      </c>
      <c r="J175" s="28" t="str">
        <f t="shared" si="54"/>
        <v>CapNew_PRT_Diesel</v>
      </c>
      <c r="K175" s="28" t="str">
        <f t="shared" si="54"/>
        <v>CapNewSmooth_PRT_Diesel</v>
      </c>
      <c r="L175" s="28" t="str">
        <f t="shared" si="54"/>
        <v>CapNewNet_PRT_Diesel</v>
      </c>
      <c r="M175" s="28" t="str">
        <f t="shared" si="54"/>
        <v>CapDecom_PRT_Diesel</v>
      </c>
      <c r="N175" s="28" t="str">
        <f t="shared" si="54"/>
        <v>CapDecomSmooth_PRT_Diesel</v>
      </c>
      <c r="O175" s="28" t="str">
        <f t="shared" si="41"/>
        <v>PRT_Diesel</v>
      </c>
      <c r="P175" s="28" t="str">
        <f t="shared" si="42"/>
        <v>PRT_Diesel</v>
      </c>
      <c r="Q175" s="28" t="str">
        <f t="shared" si="43"/>
        <v>PRT_Diesel</v>
      </c>
      <c r="R175" s="28" t="str">
        <f t="shared" si="43"/>
        <v>PRT_Diesel</v>
      </c>
      <c r="S175" s="33" t="s">
        <v>360</v>
      </c>
    </row>
    <row r="176" spans="1:19" x14ac:dyDescent="0.25">
      <c r="A176" s="50" t="s">
        <v>1239</v>
      </c>
      <c r="B176" s="50" t="s">
        <v>1028</v>
      </c>
      <c r="C176" s="50" t="s">
        <v>360</v>
      </c>
      <c r="D176" s="50" t="s">
        <v>360</v>
      </c>
      <c r="E176" s="50" t="s">
        <v>360</v>
      </c>
      <c r="F176" s="35" t="str">
        <f t="shared" si="51"/>
        <v>Road Passenger Transport</v>
      </c>
      <c r="G176" s="50" t="s">
        <v>1240</v>
      </c>
      <c r="H176" s="29" t="str">
        <f t="shared" si="52"/>
        <v>DimGray</v>
      </c>
      <c r="I176" s="28" t="str">
        <f t="shared" si="54"/>
        <v>CapInst_PRT_Diesel_PHEV</v>
      </c>
      <c r="J176" s="28" t="str">
        <f t="shared" si="54"/>
        <v>CapNew_PRT_Diesel_PHEV</v>
      </c>
      <c r="K176" s="28" t="str">
        <f t="shared" si="54"/>
        <v>CapNewSmooth_PRT_Diesel_PHEV</v>
      </c>
      <c r="L176" s="28" t="str">
        <f t="shared" si="54"/>
        <v>CapNewNet_PRT_Diesel_PHEV</v>
      </c>
      <c r="M176" s="28" t="str">
        <f t="shared" si="54"/>
        <v>CapDecom_PRT_Diesel_PHEV</v>
      </c>
      <c r="N176" s="28" t="str">
        <f t="shared" si="54"/>
        <v>CapDecomSmooth_PRT_Diesel_PHEV</v>
      </c>
      <c r="O176" s="28" t="str">
        <f t="shared" si="41"/>
        <v>PRT_Diesel_PHEV</v>
      </c>
      <c r="P176" s="28" t="str">
        <f t="shared" si="42"/>
        <v>PRT_Diesel_PHEV</v>
      </c>
      <c r="Q176" s="28" t="str">
        <f t="shared" si="43"/>
        <v>PRT_Diesel_PHEV</v>
      </c>
      <c r="R176" s="28" t="str">
        <f t="shared" si="43"/>
        <v>PRT_Diesel_PHEV</v>
      </c>
      <c r="S176" s="33" t="s">
        <v>360</v>
      </c>
    </row>
    <row r="177" spans="1:19" x14ac:dyDescent="0.25">
      <c r="A177" s="50" t="s">
        <v>1241</v>
      </c>
      <c r="B177" s="50" t="s">
        <v>1032</v>
      </c>
      <c r="C177" s="50" t="s">
        <v>360</v>
      </c>
      <c r="D177" s="50" t="s">
        <v>360</v>
      </c>
      <c r="E177" s="50" t="s">
        <v>360</v>
      </c>
      <c r="F177" s="35" t="str">
        <f t="shared" si="51"/>
        <v>Road Passenger Transport</v>
      </c>
      <c r="G177" s="50" t="s">
        <v>1242</v>
      </c>
      <c r="H177" s="29" t="str">
        <f t="shared" si="52"/>
        <v>DimGray</v>
      </c>
      <c r="I177" s="28" t="str">
        <f t="shared" si="54"/>
        <v>CapInst_PRT_Electric</v>
      </c>
      <c r="J177" s="28" t="str">
        <f t="shared" si="54"/>
        <v>CapNew_PRT_Electric</v>
      </c>
      <c r="K177" s="28" t="str">
        <f t="shared" si="54"/>
        <v>CapNewSmooth_PRT_Electric</v>
      </c>
      <c r="L177" s="28" t="str">
        <f t="shared" si="54"/>
        <v>CapNewNet_PRT_Electric</v>
      </c>
      <c r="M177" s="28" t="str">
        <f t="shared" si="54"/>
        <v>CapDecom_PRT_Electric</v>
      </c>
      <c r="N177" s="28" t="str">
        <f t="shared" si="54"/>
        <v>CapDecomSmooth_PRT_Electric</v>
      </c>
      <c r="O177" s="28" t="str">
        <f t="shared" si="41"/>
        <v>PRT_Electric</v>
      </c>
      <c r="P177" s="28" t="str">
        <f t="shared" si="42"/>
        <v>PRT_Electric</v>
      </c>
      <c r="Q177" s="28" t="str">
        <f t="shared" si="43"/>
        <v>PRT_Electric</v>
      </c>
      <c r="R177" s="28" t="str">
        <f t="shared" si="43"/>
        <v>PRT_Electric</v>
      </c>
      <c r="S177" s="33" t="s">
        <v>360</v>
      </c>
    </row>
    <row r="178" spans="1:19" x14ac:dyDescent="0.25">
      <c r="A178" s="50" t="s">
        <v>1243</v>
      </c>
      <c r="B178" s="50" t="s">
        <v>1033</v>
      </c>
      <c r="C178" s="50" t="s">
        <v>360</v>
      </c>
      <c r="D178" s="50" t="s">
        <v>360</v>
      </c>
      <c r="E178" s="50" t="s">
        <v>360</v>
      </c>
      <c r="F178" s="35" t="str">
        <f t="shared" si="51"/>
        <v>Road Passenger Transport</v>
      </c>
      <c r="G178" s="50" t="s">
        <v>1244</v>
      </c>
      <c r="H178" s="29" t="str">
        <f t="shared" si="52"/>
        <v>DimGray</v>
      </c>
      <c r="I178" s="28" t="str">
        <f t="shared" si="54"/>
        <v>CapInst_PRT_Gas</v>
      </c>
      <c r="J178" s="28" t="str">
        <f t="shared" si="54"/>
        <v>CapNew_PRT_Gas</v>
      </c>
      <c r="K178" s="28" t="str">
        <f t="shared" si="54"/>
        <v>CapNewSmooth_PRT_Gas</v>
      </c>
      <c r="L178" s="28" t="str">
        <f t="shared" si="54"/>
        <v>CapNewNet_PRT_Gas</v>
      </c>
      <c r="M178" s="28" t="str">
        <f t="shared" si="54"/>
        <v>CapDecom_PRT_Gas</v>
      </c>
      <c r="N178" s="28" t="str">
        <f t="shared" si="54"/>
        <v>CapDecomSmooth_PRT_Gas</v>
      </c>
      <c r="O178" s="28" t="str">
        <f t="shared" si="41"/>
        <v>PRT_Gas</v>
      </c>
      <c r="P178" s="28" t="str">
        <f t="shared" si="42"/>
        <v>PRT_Gas</v>
      </c>
      <c r="Q178" s="28" t="str">
        <f t="shared" si="43"/>
        <v>PRT_Gas</v>
      </c>
      <c r="R178" s="28" t="str">
        <f t="shared" si="43"/>
        <v>PRT_Gas</v>
      </c>
      <c r="S178" s="33" t="s">
        <v>360</v>
      </c>
    </row>
    <row r="179" spans="1:19" x14ac:dyDescent="0.25">
      <c r="A179" s="51" t="s">
        <v>1245</v>
      </c>
      <c r="B179" s="51" t="s">
        <v>1037</v>
      </c>
      <c r="C179" s="51" t="s">
        <v>360</v>
      </c>
      <c r="D179" s="51" t="s">
        <v>360</v>
      </c>
      <c r="E179" s="51" t="s">
        <v>360</v>
      </c>
      <c r="F179" s="37" t="str">
        <f t="shared" si="51"/>
        <v>Road Passenger Transport</v>
      </c>
      <c r="G179" s="51" t="s">
        <v>466</v>
      </c>
      <c r="H179" s="37" t="str">
        <f t="shared" si="52"/>
        <v>DimGray</v>
      </c>
      <c r="I179" s="30" t="str">
        <f t="shared" si="54"/>
        <v>CapInst_PRT_H2FuelCell</v>
      </c>
      <c r="J179" s="30" t="str">
        <f t="shared" si="54"/>
        <v>CapNew_PRT_H2FuelCell</v>
      </c>
      <c r="K179" s="30" t="str">
        <f t="shared" si="54"/>
        <v>CapNewSmooth_PRT_H2FuelCell</v>
      </c>
      <c r="L179" s="30" t="str">
        <f t="shared" si="54"/>
        <v>CapNewNet_PRT_H2FuelCell</v>
      </c>
      <c r="M179" s="30" t="str">
        <f t="shared" si="54"/>
        <v>CapDecom_PRT_H2FuelCell</v>
      </c>
      <c r="N179" s="30" t="str">
        <f t="shared" si="54"/>
        <v>CapDecomSmooth_PRT_H2FuelCell</v>
      </c>
      <c r="O179" s="30" t="str">
        <f t="shared" si="41"/>
        <v>PRT_H2FuelCell</v>
      </c>
      <c r="P179" s="30" t="str">
        <f t="shared" si="42"/>
        <v>PRT_H2FuelCell</v>
      </c>
      <c r="Q179" s="30" t="str">
        <f t="shared" si="43"/>
        <v>PRT_H2FuelCell</v>
      </c>
      <c r="R179" s="30" t="str">
        <f t="shared" si="43"/>
        <v>PRT_H2FuelCell</v>
      </c>
      <c r="S179" s="39" t="s">
        <v>360</v>
      </c>
    </row>
    <row r="180" spans="1:19" x14ac:dyDescent="0.25">
      <c r="A180" s="50" t="s">
        <v>1246</v>
      </c>
      <c r="B180" s="50" t="s">
        <v>950</v>
      </c>
      <c r="C180" s="50" t="s">
        <v>360</v>
      </c>
      <c r="D180" s="50" t="s">
        <v>360</v>
      </c>
      <c r="E180" s="50" t="s">
        <v>360</v>
      </c>
      <c r="F180" s="50" t="s">
        <v>1247</v>
      </c>
      <c r="G180" s="50" t="s">
        <v>1248</v>
      </c>
      <c r="H180" s="50" t="s">
        <v>421</v>
      </c>
      <c r="I180" s="28" t="str">
        <f t="shared" si="54"/>
        <v>CapInst_LDV_Otto</v>
      </c>
      <c r="J180" s="28" t="str">
        <f t="shared" si="54"/>
        <v>CapNew_LDV_Otto</v>
      </c>
      <c r="K180" s="28" t="str">
        <f t="shared" si="54"/>
        <v>CapNewSmooth_LDV_Otto</v>
      </c>
      <c r="L180" s="28" t="str">
        <f t="shared" si="54"/>
        <v>CapNewNet_LDV_Otto</v>
      </c>
      <c r="M180" s="28" t="str">
        <f t="shared" si="54"/>
        <v>CapDecom_LDV_Otto</v>
      </c>
      <c r="N180" s="28" t="str">
        <f t="shared" si="54"/>
        <v>CapDecomSmooth_LDV_Otto</v>
      </c>
      <c r="O180" s="28" t="str">
        <f t="shared" si="41"/>
        <v>LDV_Otto</v>
      </c>
      <c r="P180" s="28" t="str">
        <f t="shared" si="42"/>
        <v>LDV_Otto</v>
      </c>
      <c r="Q180" s="28" t="str">
        <f t="shared" si="43"/>
        <v>LDV_Otto</v>
      </c>
      <c r="R180" s="28" t="str">
        <f t="shared" si="43"/>
        <v>LDV_Otto</v>
      </c>
      <c r="S180" s="33" t="s">
        <v>360</v>
      </c>
    </row>
    <row r="181" spans="1:19" x14ac:dyDescent="0.25">
      <c r="A181" s="50" t="s">
        <v>1249</v>
      </c>
      <c r="B181" s="50" t="s">
        <v>953</v>
      </c>
      <c r="C181" s="50" t="s">
        <v>360</v>
      </c>
      <c r="D181" s="50" t="s">
        <v>360</v>
      </c>
      <c r="E181" s="50" t="s">
        <v>360</v>
      </c>
      <c r="F181" s="35" t="str">
        <f t="shared" si="51"/>
        <v>Road Freight Transport</v>
      </c>
      <c r="G181" s="50" t="s">
        <v>1250</v>
      </c>
      <c r="H181" s="29" t="str">
        <f t="shared" si="52"/>
        <v>Gray</v>
      </c>
      <c r="I181" s="28" t="str">
        <f t="shared" si="54"/>
        <v>CapInst_LDV_Diesel</v>
      </c>
      <c r="J181" s="28" t="str">
        <f t="shared" si="54"/>
        <v>CapNew_LDV_Diesel</v>
      </c>
      <c r="K181" s="28" t="str">
        <f t="shared" si="54"/>
        <v>CapNewSmooth_LDV_Diesel</v>
      </c>
      <c r="L181" s="28" t="str">
        <f t="shared" si="54"/>
        <v>CapNewNet_LDV_Diesel</v>
      </c>
      <c r="M181" s="28" t="str">
        <f t="shared" si="54"/>
        <v>CapDecom_LDV_Diesel</v>
      </c>
      <c r="N181" s="28" t="str">
        <f t="shared" si="54"/>
        <v>CapDecomSmooth_LDV_Diesel</v>
      </c>
      <c r="O181" s="28" t="str">
        <f t="shared" si="41"/>
        <v>LDV_Diesel</v>
      </c>
      <c r="P181" s="28" t="str">
        <f t="shared" si="42"/>
        <v>LDV_Diesel</v>
      </c>
      <c r="Q181" s="28" t="str">
        <f t="shared" si="43"/>
        <v>LDV_Diesel</v>
      </c>
      <c r="R181" s="28" t="str">
        <f t="shared" si="43"/>
        <v>LDV_Diesel</v>
      </c>
      <c r="S181" s="33" t="s">
        <v>360</v>
      </c>
    </row>
    <row r="182" spans="1:19" x14ac:dyDescent="0.25">
      <c r="A182" s="50" t="s">
        <v>1251</v>
      </c>
      <c r="B182" s="50" t="s">
        <v>956</v>
      </c>
      <c r="C182" s="50" t="s">
        <v>360</v>
      </c>
      <c r="D182" s="50" t="s">
        <v>360</v>
      </c>
      <c r="E182" s="50" t="s">
        <v>360</v>
      </c>
      <c r="F182" s="35" t="str">
        <f t="shared" si="51"/>
        <v>Road Freight Transport</v>
      </c>
      <c r="G182" s="50" t="s">
        <v>1252</v>
      </c>
      <c r="H182" s="29" t="str">
        <f t="shared" si="52"/>
        <v>Gray</v>
      </c>
      <c r="I182" s="28" t="str">
        <f t="shared" si="54"/>
        <v>CapInst_LDV_Electric</v>
      </c>
      <c r="J182" s="28" t="str">
        <f t="shared" si="54"/>
        <v>CapNew_LDV_Electric</v>
      </c>
      <c r="K182" s="28" t="str">
        <f t="shared" si="54"/>
        <v>CapNewSmooth_LDV_Electric</v>
      </c>
      <c r="L182" s="28" t="str">
        <f t="shared" si="54"/>
        <v>CapNewNet_LDV_Electric</v>
      </c>
      <c r="M182" s="28" t="str">
        <f t="shared" si="54"/>
        <v>CapDecom_LDV_Electric</v>
      </c>
      <c r="N182" s="28" t="str">
        <f t="shared" si="54"/>
        <v>CapDecomSmooth_LDV_Electric</v>
      </c>
      <c r="O182" s="28" t="str">
        <f t="shared" si="41"/>
        <v>LDV_Electric</v>
      </c>
      <c r="P182" s="28" t="str">
        <f t="shared" si="42"/>
        <v>LDV_Electric</v>
      </c>
      <c r="Q182" s="28" t="str">
        <f t="shared" si="43"/>
        <v>LDV_Electric</v>
      </c>
      <c r="R182" s="28" t="str">
        <f t="shared" si="43"/>
        <v>LDV_Electric</v>
      </c>
      <c r="S182" s="33" t="s">
        <v>360</v>
      </c>
    </row>
    <row r="183" spans="1:19" x14ac:dyDescent="0.25">
      <c r="A183" s="50" t="s">
        <v>1253</v>
      </c>
      <c r="B183" s="50" t="s">
        <v>957</v>
      </c>
      <c r="C183" s="50" t="s">
        <v>360</v>
      </c>
      <c r="D183" s="50" t="s">
        <v>360</v>
      </c>
      <c r="E183" s="50" t="s">
        <v>360</v>
      </c>
      <c r="F183" s="35" t="str">
        <f t="shared" si="51"/>
        <v>Road Freight Transport</v>
      </c>
      <c r="G183" s="50" t="s">
        <v>466</v>
      </c>
      <c r="H183" s="29" t="str">
        <f t="shared" si="52"/>
        <v>Gray</v>
      </c>
      <c r="I183" s="28" t="str">
        <f t="shared" si="54"/>
        <v>CapInst_LDV_Gas</v>
      </c>
      <c r="J183" s="28" t="str">
        <f t="shared" si="54"/>
        <v>CapNew_LDV_Gas</v>
      </c>
      <c r="K183" s="28" t="str">
        <f t="shared" si="54"/>
        <v>CapNewSmooth_LDV_Gas</v>
      </c>
      <c r="L183" s="28" t="str">
        <f t="shared" si="54"/>
        <v>CapNewNet_LDV_Gas</v>
      </c>
      <c r="M183" s="28" t="str">
        <f t="shared" si="54"/>
        <v>CapDecom_LDV_Gas</v>
      </c>
      <c r="N183" s="28" t="str">
        <f t="shared" si="54"/>
        <v>CapDecomSmooth_LDV_Gas</v>
      </c>
      <c r="O183" s="28" t="str">
        <f t="shared" si="41"/>
        <v>LDV_Gas</v>
      </c>
      <c r="P183" s="28" t="str">
        <f t="shared" si="42"/>
        <v>LDV_Gas</v>
      </c>
      <c r="Q183" s="28" t="str">
        <f t="shared" si="43"/>
        <v>LDV_Gas</v>
      </c>
      <c r="R183" s="28" t="str">
        <f t="shared" si="43"/>
        <v>LDV_Gas</v>
      </c>
      <c r="S183" s="33" t="s">
        <v>360</v>
      </c>
    </row>
    <row r="184" spans="1:19" x14ac:dyDescent="0.25">
      <c r="A184" s="50" t="s">
        <v>1254</v>
      </c>
      <c r="B184" s="50" t="s">
        <v>961</v>
      </c>
      <c r="C184" s="50" t="s">
        <v>360</v>
      </c>
      <c r="D184" s="50" t="s">
        <v>360</v>
      </c>
      <c r="E184" s="50" t="s">
        <v>360</v>
      </c>
      <c r="F184" s="35" t="str">
        <f t="shared" si="51"/>
        <v>Road Freight Transport</v>
      </c>
      <c r="G184" s="50" t="s">
        <v>1244</v>
      </c>
      <c r="H184" s="29" t="str">
        <f t="shared" si="52"/>
        <v>Gray</v>
      </c>
      <c r="I184" s="28" t="str">
        <f t="shared" si="54"/>
        <v>CapInst_LDV_Hybrid</v>
      </c>
      <c r="J184" s="28" t="str">
        <f t="shared" si="54"/>
        <v>CapNew_LDV_Hybrid</v>
      </c>
      <c r="K184" s="28" t="str">
        <f t="shared" si="54"/>
        <v>CapNewSmooth_LDV_Hybrid</v>
      </c>
      <c r="L184" s="28" t="str">
        <f t="shared" si="54"/>
        <v>CapNewNet_LDV_Hybrid</v>
      </c>
      <c r="M184" s="28" t="str">
        <f t="shared" si="54"/>
        <v>CapDecom_LDV_Hybrid</v>
      </c>
      <c r="N184" s="28" t="str">
        <f t="shared" si="54"/>
        <v>CapDecomSmooth_LDV_Hybrid</v>
      </c>
      <c r="O184" s="28" t="str">
        <f t="shared" si="41"/>
        <v>LDV_Hybrid</v>
      </c>
      <c r="P184" s="28" t="str">
        <f t="shared" si="42"/>
        <v>LDV_Hybrid</v>
      </c>
      <c r="Q184" s="28" t="str">
        <f t="shared" si="43"/>
        <v>LDV_Hybrid</v>
      </c>
      <c r="R184" s="28" t="str">
        <f t="shared" si="43"/>
        <v>LDV_Hybrid</v>
      </c>
      <c r="S184" s="33" t="s">
        <v>360</v>
      </c>
    </row>
    <row r="185" spans="1:19" x14ac:dyDescent="0.25">
      <c r="A185" s="50" t="s">
        <v>1255</v>
      </c>
      <c r="B185" s="50" t="s">
        <v>965</v>
      </c>
      <c r="C185" s="50" t="s">
        <v>360</v>
      </c>
      <c r="D185" s="50" t="s">
        <v>360</v>
      </c>
      <c r="E185" s="50" t="s">
        <v>360</v>
      </c>
      <c r="F185" s="35" t="str">
        <f t="shared" si="51"/>
        <v>Road Freight Transport</v>
      </c>
      <c r="G185" s="50" t="s">
        <v>1256</v>
      </c>
      <c r="H185" s="29" t="str">
        <f t="shared" si="52"/>
        <v>Gray</v>
      </c>
      <c r="I185" s="28" t="str">
        <f t="shared" si="54"/>
        <v>CapInst_LDV_H2FuelCell</v>
      </c>
      <c r="J185" s="28" t="str">
        <f t="shared" si="54"/>
        <v>CapNew_LDV_H2FuelCell</v>
      </c>
      <c r="K185" s="28" t="str">
        <f t="shared" si="54"/>
        <v>CapNewSmooth_LDV_H2FuelCell</v>
      </c>
      <c r="L185" s="28" t="str">
        <f t="shared" si="54"/>
        <v>CapNewNet_LDV_H2FuelCell</v>
      </c>
      <c r="M185" s="28" t="str">
        <f t="shared" si="54"/>
        <v>CapDecom_LDV_H2FuelCell</v>
      </c>
      <c r="N185" s="28" t="str">
        <f t="shared" si="54"/>
        <v>CapDecomSmooth_LDV_H2FuelCell</v>
      </c>
      <c r="O185" s="28" t="str">
        <f t="shared" si="41"/>
        <v>LDV_H2FuelCell</v>
      </c>
      <c r="P185" s="28" t="str">
        <f t="shared" si="42"/>
        <v>LDV_H2FuelCell</v>
      </c>
      <c r="Q185" s="28" t="str">
        <f t="shared" si="43"/>
        <v>LDV_H2FuelCell</v>
      </c>
      <c r="R185" s="28" t="str">
        <f t="shared" si="43"/>
        <v>LDV_H2FuelCell</v>
      </c>
      <c r="S185" s="33" t="s">
        <v>360</v>
      </c>
    </row>
    <row r="186" spans="1:19" x14ac:dyDescent="0.25">
      <c r="A186" s="50" t="s">
        <v>1257</v>
      </c>
      <c r="B186" s="50" t="s">
        <v>966</v>
      </c>
      <c r="C186" s="50" t="s">
        <v>360</v>
      </c>
      <c r="D186" s="50" t="s">
        <v>360</v>
      </c>
      <c r="E186" s="50" t="s">
        <v>360</v>
      </c>
      <c r="F186" s="35" t="str">
        <f t="shared" si="51"/>
        <v>Road Freight Transport</v>
      </c>
      <c r="G186" s="50" t="s">
        <v>1242</v>
      </c>
      <c r="H186" s="29" t="str">
        <f t="shared" si="52"/>
        <v>Gray</v>
      </c>
      <c r="I186" s="28" t="str">
        <f t="shared" si="54"/>
        <v>CapInst_HDV_Diesel</v>
      </c>
      <c r="J186" s="28" t="str">
        <f t="shared" si="54"/>
        <v>CapNew_HDV_Diesel</v>
      </c>
      <c r="K186" s="28" t="str">
        <f t="shared" si="54"/>
        <v>CapNewSmooth_HDV_Diesel</v>
      </c>
      <c r="L186" s="28" t="str">
        <f t="shared" si="54"/>
        <v>CapNewNet_HDV_Diesel</v>
      </c>
      <c r="M186" s="28" t="str">
        <f t="shared" si="54"/>
        <v>CapDecom_HDV_Diesel</v>
      </c>
      <c r="N186" s="28" t="str">
        <f t="shared" si="54"/>
        <v>CapDecomSmooth_HDV_Diesel</v>
      </c>
      <c r="O186" s="28" t="str">
        <f t="shared" si="41"/>
        <v>HDV_Diesel</v>
      </c>
      <c r="P186" s="28" t="str">
        <f t="shared" si="42"/>
        <v>HDV_Diesel</v>
      </c>
      <c r="Q186" s="28" t="str">
        <f t="shared" si="43"/>
        <v>HDV_Diesel</v>
      </c>
      <c r="R186" s="28" t="str">
        <f t="shared" si="43"/>
        <v>HDV_Diesel</v>
      </c>
      <c r="S186" s="33" t="s">
        <v>360</v>
      </c>
    </row>
    <row r="187" spans="1:19" x14ac:dyDescent="0.25">
      <c r="A187" s="50" t="s">
        <v>1258</v>
      </c>
      <c r="B187" s="50" t="s">
        <v>969</v>
      </c>
      <c r="C187" s="50" t="s">
        <v>360</v>
      </c>
      <c r="D187" s="50" t="s">
        <v>360</v>
      </c>
      <c r="E187" s="50" t="s">
        <v>360</v>
      </c>
      <c r="F187" s="35" t="str">
        <f t="shared" si="51"/>
        <v>Road Freight Transport</v>
      </c>
      <c r="G187" s="50" t="s">
        <v>1238</v>
      </c>
      <c r="H187" s="29" t="str">
        <f t="shared" si="52"/>
        <v>Gray</v>
      </c>
      <c r="I187" s="28" t="str">
        <f t="shared" si="54"/>
        <v>CapInst_HDV_Hybrid</v>
      </c>
      <c r="J187" s="28" t="str">
        <f t="shared" si="54"/>
        <v>CapNew_HDV_Hybrid</v>
      </c>
      <c r="K187" s="28" t="str">
        <f t="shared" si="54"/>
        <v>CapNewSmooth_HDV_Hybrid</v>
      </c>
      <c r="L187" s="28" t="str">
        <f t="shared" si="54"/>
        <v>CapNewNet_HDV_Hybrid</v>
      </c>
      <c r="M187" s="28" t="str">
        <f t="shared" si="54"/>
        <v>CapDecom_HDV_Hybrid</v>
      </c>
      <c r="N187" s="28" t="str">
        <f t="shared" si="54"/>
        <v>CapDecomSmooth_HDV_Hybrid</v>
      </c>
      <c r="O187" s="28" t="str">
        <f t="shared" si="41"/>
        <v>HDV_Hybrid</v>
      </c>
      <c r="P187" s="28" t="str">
        <f t="shared" si="42"/>
        <v>HDV_Hybrid</v>
      </c>
      <c r="Q187" s="28" t="str">
        <f t="shared" si="43"/>
        <v>HDV_Hybrid</v>
      </c>
      <c r="R187" s="28" t="str">
        <f t="shared" si="43"/>
        <v>HDV_Hybrid</v>
      </c>
      <c r="S187" s="33" t="s">
        <v>360</v>
      </c>
    </row>
    <row r="188" spans="1:19" x14ac:dyDescent="0.25">
      <c r="A188" s="50" t="s">
        <v>1259</v>
      </c>
      <c r="B188" s="50" t="s">
        <v>973</v>
      </c>
      <c r="C188" s="50" t="s">
        <v>360</v>
      </c>
      <c r="D188" s="50" t="s">
        <v>360</v>
      </c>
      <c r="E188" s="50" t="s">
        <v>360</v>
      </c>
      <c r="F188" s="35" t="str">
        <f t="shared" si="51"/>
        <v>Road Freight Transport</v>
      </c>
      <c r="G188" s="50" t="s">
        <v>1236</v>
      </c>
      <c r="H188" s="29" t="str">
        <f t="shared" si="52"/>
        <v>Gray</v>
      </c>
      <c r="I188" s="28" t="str">
        <f t="shared" ref="I188:N200" si="55">IF($A188&lt;&gt;"no",I$1&amp;"_"&amp;$A188,"no")</f>
        <v>CapInst_HDV_H2FuelCell</v>
      </c>
      <c r="J188" s="28" t="str">
        <f t="shared" si="55"/>
        <v>CapNew_HDV_H2FuelCell</v>
      </c>
      <c r="K188" s="28" t="str">
        <f t="shared" si="55"/>
        <v>CapNewSmooth_HDV_H2FuelCell</v>
      </c>
      <c r="L188" s="28" t="str">
        <f t="shared" si="55"/>
        <v>CapNewNet_HDV_H2FuelCell</v>
      </c>
      <c r="M188" s="28" t="str">
        <f t="shared" si="55"/>
        <v>CapDecom_HDV_H2FuelCell</v>
      </c>
      <c r="N188" s="28" t="str">
        <f t="shared" si="55"/>
        <v>CapDecomSmooth_HDV_H2FuelCell</v>
      </c>
      <c r="O188" s="28" t="str">
        <f t="shared" si="41"/>
        <v>HDV_H2FuelCell</v>
      </c>
      <c r="P188" s="28" t="str">
        <f t="shared" si="42"/>
        <v>HDV_H2FuelCell</v>
      </c>
      <c r="Q188" s="28" t="str">
        <f t="shared" si="43"/>
        <v>HDV_H2FuelCell</v>
      </c>
      <c r="R188" s="28" t="str">
        <f t="shared" si="43"/>
        <v>HDV_H2FuelCell</v>
      </c>
      <c r="S188" s="33" t="s">
        <v>360</v>
      </c>
    </row>
    <row r="189" spans="1:19" x14ac:dyDescent="0.25">
      <c r="A189" s="51" t="s">
        <v>1260</v>
      </c>
      <c r="B189" s="51" t="s">
        <v>974</v>
      </c>
      <c r="C189" s="51" t="s">
        <v>360</v>
      </c>
      <c r="D189" s="51" t="s">
        <v>360</v>
      </c>
      <c r="E189" s="51" t="s">
        <v>360</v>
      </c>
      <c r="F189" s="37" t="str">
        <f t="shared" si="51"/>
        <v>Road Freight Transport</v>
      </c>
      <c r="G189" s="51" t="s">
        <v>464</v>
      </c>
      <c r="H189" s="37" t="str">
        <f t="shared" si="52"/>
        <v>Gray</v>
      </c>
      <c r="I189" s="30" t="str">
        <f t="shared" si="55"/>
        <v>CapInst_HDV_Gas</v>
      </c>
      <c r="J189" s="30" t="str">
        <f t="shared" si="55"/>
        <v>CapNew_HDV_Gas</v>
      </c>
      <c r="K189" s="30" t="str">
        <f t="shared" si="55"/>
        <v>CapNewSmooth_HDV_Gas</v>
      </c>
      <c r="L189" s="30" t="str">
        <f t="shared" si="55"/>
        <v>CapNewNet_HDV_Gas</v>
      </c>
      <c r="M189" s="30" t="str">
        <f t="shared" si="55"/>
        <v>CapDecom_HDV_Gas</v>
      </c>
      <c r="N189" s="30" t="str">
        <f t="shared" si="55"/>
        <v>CapDecomSmooth_HDV_Gas</v>
      </c>
      <c r="O189" s="30" t="str">
        <f t="shared" si="41"/>
        <v>HDV_Gas</v>
      </c>
      <c r="P189" s="30" t="str">
        <f t="shared" si="42"/>
        <v>HDV_Gas</v>
      </c>
      <c r="Q189" s="30" t="str">
        <f t="shared" si="43"/>
        <v>HDV_Gas</v>
      </c>
      <c r="R189" s="30" t="str">
        <f t="shared" si="43"/>
        <v>HDV_Gas</v>
      </c>
      <c r="S189" s="39" t="s">
        <v>360</v>
      </c>
    </row>
    <row r="190" spans="1:19" x14ac:dyDescent="0.25">
      <c r="A190" s="50" t="s">
        <v>1261</v>
      </c>
      <c r="B190" s="50" t="s">
        <v>998</v>
      </c>
      <c r="C190" s="50" t="s">
        <v>360</v>
      </c>
      <c r="D190" s="50" t="s">
        <v>360</v>
      </c>
      <c r="E190" s="50" t="s">
        <v>360</v>
      </c>
      <c r="F190" s="50" t="s">
        <v>1262</v>
      </c>
      <c r="G190" s="50" t="s">
        <v>381</v>
      </c>
      <c r="H190" s="50" t="s">
        <v>422</v>
      </c>
      <c r="I190" s="28" t="str">
        <f t="shared" si="55"/>
        <v>CapInst_RAIL_Pass_Electric</v>
      </c>
      <c r="J190" s="28" t="str">
        <f t="shared" si="55"/>
        <v>CapNew_RAIL_Pass_Electric</v>
      </c>
      <c r="K190" s="28" t="str">
        <f t="shared" si="55"/>
        <v>CapNewSmooth_RAIL_Pass_Electric</v>
      </c>
      <c r="L190" s="28" t="str">
        <f t="shared" si="55"/>
        <v>CapNewNet_RAIL_Pass_Electric</v>
      </c>
      <c r="M190" s="28" t="str">
        <f t="shared" si="55"/>
        <v>CapDecom_RAIL_Pass_Electric</v>
      </c>
      <c r="N190" s="28" t="str">
        <f t="shared" si="55"/>
        <v>CapDecomSmooth_RAIL_Pass_Electric</v>
      </c>
      <c r="O190" s="28" t="str">
        <f t="shared" si="41"/>
        <v>RAIL_Pass_Electric</v>
      </c>
      <c r="P190" s="28" t="str">
        <f t="shared" si="42"/>
        <v>RAIL_Pass_Electric</v>
      </c>
      <c r="Q190" s="28" t="str">
        <f t="shared" si="43"/>
        <v>RAIL_Pass_Electric</v>
      </c>
      <c r="R190" s="28" t="str">
        <f t="shared" si="43"/>
        <v>RAIL_Pass_Electric</v>
      </c>
      <c r="S190" s="33" t="s">
        <v>360</v>
      </c>
    </row>
    <row r="191" spans="1:19" x14ac:dyDescent="0.25">
      <c r="A191" s="50" t="s">
        <v>1263</v>
      </c>
      <c r="B191" s="50" t="s">
        <v>1003</v>
      </c>
      <c r="C191" s="50" t="s">
        <v>360</v>
      </c>
      <c r="D191" s="50" t="s">
        <v>360</v>
      </c>
      <c r="E191" s="50" t="s">
        <v>360</v>
      </c>
      <c r="F191" s="35" t="str">
        <f t="shared" si="51"/>
        <v>Rail Transport</v>
      </c>
      <c r="G191" s="50" t="s">
        <v>464</v>
      </c>
      <c r="H191" s="29" t="str">
        <f t="shared" si="52"/>
        <v>DarkGray</v>
      </c>
      <c r="I191" s="28" t="str">
        <f t="shared" si="55"/>
        <v>CapInst_RAIL_Pass_Diesel</v>
      </c>
      <c r="J191" s="28" t="str">
        <f t="shared" si="55"/>
        <v>CapNew_RAIL_Pass_Diesel</v>
      </c>
      <c r="K191" s="28" t="str">
        <f t="shared" si="55"/>
        <v>CapNewSmooth_RAIL_Pass_Diesel</v>
      </c>
      <c r="L191" s="28" t="str">
        <f t="shared" si="55"/>
        <v>CapNewNet_RAIL_Pass_Diesel</v>
      </c>
      <c r="M191" s="28" t="str">
        <f t="shared" si="55"/>
        <v>CapDecom_RAIL_Pass_Diesel</v>
      </c>
      <c r="N191" s="28" t="str">
        <f t="shared" si="55"/>
        <v>CapDecomSmooth_RAIL_Pass_Diesel</v>
      </c>
      <c r="O191" s="28" t="str">
        <f t="shared" si="41"/>
        <v>RAIL_Pass_Diesel</v>
      </c>
      <c r="P191" s="28" t="str">
        <f t="shared" si="42"/>
        <v>RAIL_Pass_Diesel</v>
      </c>
      <c r="Q191" s="28" t="str">
        <f t="shared" si="43"/>
        <v>RAIL_Pass_Diesel</v>
      </c>
      <c r="R191" s="28" t="str">
        <f t="shared" si="43"/>
        <v>RAIL_Pass_Diesel</v>
      </c>
      <c r="S191" s="33" t="s">
        <v>360</v>
      </c>
    </row>
    <row r="192" spans="1:19" x14ac:dyDescent="0.25">
      <c r="A192" s="50" t="s">
        <v>1264</v>
      </c>
      <c r="B192" s="50" t="s">
        <v>1006</v>
      </c>
      <c r="C192" s="50" t="s">
        <v>360</v>
      </c>
      <c r="D192" s="50" t="s">
        <v>360</v>
      </c>
      <c r="E192" s="50" t="s">
        <v>360</v>
      </c>
      <c r="F192" s="35" t="str">
        <f t="shared" si="51"/>
        <v>Rail Transport</v>
      </c>
      <c r="G192" s="50" t="s">
        <v>411</v>
      </c>
      <c r="H192" s="29" t="str">
        <f t="shared" si="52"/>
        <v>DarkGray</v>
      </c>
      <c r="I192" s="28" t="str">
        <f t="shared" si="55"/>
        <v>CapInst_RAIL_Pass_H2FuelCell</v>
      </c>
      <c r="J192" s="28" t="str">
        <f t="shared" si="55"/>
        <v>CapNew_RAIL_Pass_H2FuelCell</v>
      </c>
      <c r="K192" s="28" t="str">
        <f t="shared" si="55"/>
        <v>CapNewSmooth_RAIL_Pass_H2FuelCell</v>
      </c>
      <c r="L192" s="28" t="str">
        <f t="shared" si="55"/>
        <v>CapNewNet_RAIL_Pass_H2FuelCell</v>
      </c>
      <c r="M192" s="28" t="str">
        <f t="shared" si="55"/>
        <v>CapDecom_RAIL_Pass_H2FuelCell</v>
      </c>
      <c r="N192" s="28" t="str">
        <f t="shared" si="55"/>
        <v>CapDecomSmooth_RAIL_Pass_H2FuelCell</v>
      </c>
      <c r="O192" s="28" t="str">
        <f t="shared" si="41"/>
        <v>RAIL_Pass_H2FuelCell</v>
      </c>
      <c r="P192" s="28" t="str">
        <f t="shared" si="42"/>
        <v>RAIL_Pass_H2FuelCell</v>
      </c>
      <c r="Q192" s="28" t="str">
        <f t="shared" si="43"/>
        <v>RAIL_Pass_H2FuelCell</v>
      </c>
      <c r="R192" s="28" t="str">
        <f t="shared" si="43"/>
        <v>RAIL_Pass_H2FuelCell</v>
      </c>
      <c r="S192" s="33" t="s">
        <v>360</v>
      </c>
    </row>
    <row r="193" spans="1:19" x14ac:dyDescent="0.25">
      <c r="A193" s="50" t="s">
        <v>1265</v>
      </c>
      <c r="B193" s="50" t="s">
        <v>1007</v>
      </c>
      <c r="C193" s="50" t="s">
        <v>360</v>
      </c>
      <c r="D193" s="50" t="s">
        <v>360</v>
      </c>
      <c r="E193" s="50" t="s">
        <v>360</v>
      </c>
      <c r="F193" s="35" t="str">
        <f t="shared" si="51"/>
        <v>Rail Transport</v>
      </c>
      <c r="G193" s="50" t="s">
        <v>422</v>
      </c>
      <c r="H193" s="29" t="str">
        <f t="shared" si="52"/>
        <v>DarkGray</v>
      </c>
      <c r="I193" s="28" t="str">
        <f t="shared" si="55"/>
        <v>CapInst_RAIL_Freight_Electric</v>
      </c>
      <c r="J193" s="28" t="str">
        <f t="shared" si="55"/>
        <v>CapNew_RAIL_Freight_Electric</v>
      </c>
      <c r="K193" s="28" t="str">
        <f t="shared" si="55"/>
        <v>CapNewSmooth_RAIL_Freight_Electric</v>
      </c>
      <c r="L193" s="28" t="str">
        <f t="shared" si="55"/>
        <v>CapNewNet_RAIL_Freight_Electric</v>
      </c>
      <c r="M193" s="28" t="str">
        <f t="shared" si="55"/>
        <v>CapDecom_RAIL_Freight_Electric</v>
      </c>
      <c r="N193" s="28" t="str">
        <f t="shared" si="55"/>
        <v>CapDecomSmooth_RAIL_Freight_Electric</v>
      </c>
      <c r="O193" s="28" t="str">
        <f t="shared" si="41"/>
        <v>RAIL_Freight_Electric</v>
      </c>
      <c r="P193" s="28" t="str">
        <f t="shared" si="42"/>
        <v>RAIL_Freight_Electric</v>
      </c>
      <c r="Q193" s="28" t="str">
        <f t="shared" si="43"/>
        <v>RAIL_Freight_Electric</v>
      </c>
      <c r="R193" s="28" t="str">
        <f t="shared" si="43"/>
        <v>RAIL_Freight_Electric</v>
      </c>
      <c r="S193" s="33" t="s">
        <v>360</v>
      </c>
    </row>
    <row r="194" spans="1:19" x14ac:dyDescent="0.25">
      <c r="A194" s="50" t="s">
        <v>1266</v>
      </c>
      <c r="B194" s="50" t="s">
        <v>1008</v>
      </c>
      <c r="C194" s="50" t="s">
        <v>360</v>
      </c>
      <c r="D194" s="50" t="s">
        <v>360</v>
      </c>
      <c r="E194" s="50" t="s">
        <v>360</v>
      </c>
      <c r="F194" s="35" t="str">
        <f t="shared" si="51"/>
        <v>Rail Transport</v>
      </c>
      <c r="G194" s="50" t="s">
        <v>1236</v>
      </c>
      <c r="H194" s="29" t="str">
        <f t="shared" si="52"/>
        <v>DarkGray</v>
      </c>
      <c r="I194" s="28" t="str">
        <f t="shared" si="55"/>
        <v>CapInst_RAIL_Freight_Diesel</v>
      </c>
      <c r="J194" s="28" t="str">
        <f t="shared" si="55"/>
        <v>CapNew_RAIL_Freight_Diesel</v>
      </c>
      <c r="K194" s="28" t="str">
        <f t="shared" si="55"/>
        <v>CapNewSmooth_RAIL_Freight_Diesel</v>
      </c>
      <c r="L194" s="28" t="str">
        <f t="shared" si="55"/>
        <v>CapNewNet_RAIL_Freight_Diesel</v>
      </c>
      <c r="M194" s="28" t="str">
        <f t="shared" si="55"/>
        <v>CapDecom_RAIL_Freight_Diesel</v>
      </c>
      <c r="N194" s="28" t="str">
        <f t="shared" si="55"/>
        <v>CapDecomSmooth_RAIL_Freight_Diesel</v>
      </c>
      <c r="O194" s="28" t="str">
        <f t="shared" ref="O194:O211" si="56">A194</f>
        <v>RAIL_Freight_Diesel</v>
      </c>
      <c r="P194" s="28" t="str">
        <f t="shared" ref="P194:P211" si="57">A194</f>
        <v>RAIL_Freight_Diesel</v>
      </c>
      <c r="Q194" s="28" t="str">
        <f t="shared" ref="Q194:R211" si="58">P194</f>
        <v>RAIL_Freight_Diesel</v>
      </c>
      <c r="R194" s="28" t="str">
        <f t="shared" si="58"/>
        <v>RAIL_Freight_Diesel</v>
      </c>
      <c r="S194" s="33" t="s">
        <v>360</v>
      </c>
    </row>
    <row r="195" spans="1:19" x14ac:dyDescent="0.25">
      <c r="A195" s="51" t="s">
        <v>1267</v>
      </c>
      <c r="B195" s="58" t="s">
        <v>1011</v>
      </c>
      <c r="C195" s="51" t="s">
        <v>360</v>
      </c>
      <c r="D195" s="51" t="s">
        <v>360</v>
      </c>
      <c r="E195" s="51" t="s">
        <v>360</v>
      </c>
      <c r="F195" s="37" t="str">
        <f t="shared" si="51"/>
        <v>Rail Transport</v>
      </c>
      <c r="G195" s="51" t="s">
        <v>1268</v>
      </c>
      <c r="H195" s="37" t="str">
        <f t="shared" si="52"/>
        <v>DarkGray</v>
      </c>
      <c r="I195" s="30" t="str">
        <f t="shared" si="55"/>
        <v>CapInst_RAIL_Freight_H2FuelCell</v>
      </c>
      <c r="J195" s="30" t="str">
        <f t="shared" si="55"/>
        <v>CapNew_RAIL_Freight_H2FuelCell</v>
      </c>
      <c r="K195" s="30" t="str">
        <f t="shared" si="55"/>
        <v>CapNewSmooth_RAIL_Freight_H2FuelCell</v>
      </c>
      <c r="L195" s="30" t="str">
        <f t="shared" si="55"/>
        <v>CapNewNet_RAIL_Freight_H2FuelCell</v>
      </c>
      <c r="M195" s="30" t="str">
        <f t="shared" si="55"/>
        <v>CapDecom_RAIL_Freight_H2FuelCell</v>
      </c>
      <c r="N195" s="30" t="str">
        <f t="shared" si="55"/>
        <v>CapDecomSmooth_RAIL_Freight_H2FuelCell</v>
      </c>
      <c r="O195" s="30" t="str">
        <f t="shared" si="56"/>
        <v>RAIL_Freight_H2FuelCell</v>
      </c>
      <c r="P195" s="30" t="str">
        <f t="shared" si="57"/>
        <v>RAIL_Freight_H2FuelCell</v>
      </c>
      <c r="Q195" s="30" t="str">
        <f t="shared" si="58"/>
        <v>RAIL_Freight_H2FuelCell</v>
      </c>
      <c r="R195" s="30" t="str">
        <f t="shared" si="58"/>
        <v>RAIL_Freight_H2FuelCell</v>
      </c>
      <c r="S195" s="39" t="s">
        <v>360</v>
      </c>
    </row>
    <row r="196" spans="1:19" x14ac:dyDescent="0.25">
      <c r="A196" s="50" t="s">
        <v>1269</v>
      </c>
      <c r="B196" s="62" t="s">
        <v>1019</v>
      </c>
      <c r="C196" s="50" t="s">
        <v>360</v>
      </c>
      <c r="D196" s="50" t="s">
        <v>360</v>
      </c>
      <c r="E196" s="50" t="s">
        <v>360</v>
      </c>
      <c r="F196" s="50" t="s">
        <v>437</v>
      </c>
      <c r="G196" s="50" t="s">
        <v>432</v>
      </c>
      <c r="H196" s="50" t="s">
        <v>381</v>
      </c>
      <c r="I196" s="28" t="str">
        <f t="shared" si="55"/>
        <v>CapInst_AVI_Pass</v>
      </c>
      <c r="J196" s="28" t="str">
        <f t="shared" si="55"/>
        <v>CapNew_AVI_Pass</v>
      </c>
      <c r="K196" s="28" t="str">
        <f t="shared" si="55"/>
        <v>CapNewSmooth_AVI_Pass</v>
      </c>
      <c r="L196" s="28" t="str">
        <f t="shared" si="55"/>
        <v>CapNewNet_AVI_Pass</v>
      </c>
      <c r="M196" s="28" t="str">
        <f t="shared" si="55"/>
        <v>CapDecom_AVI_Pass</v>
      </c>
      <c r="N196" s="28" t="str">
        <f t="shared" si="55"/>
        <v>CapDecomSmooth_AVI_Pass</v>
      </c>
      <c r="O196" s="28" t="str">
        <f t="shared" si="56"/>
        <v>AVI_Pass</v>
      </c>
      <c r="P196" s="28" t="str">
        <f t="shared" si="57"/>
        <v>AVI_Pass</v>
      </c>
      <c r="Q196" s="28" t="str">
        <f t="shared" si="58"/>
        <v>AVI_Pass</v>
      </c>
      <c r="R196" s="28" t="str">
        <f t="shared" si="58"/>
        <v>AVI_Pass</v>
      </c>
      <c r="S196" s="33" t="s">
        <v>360</v>
      </c>
    </row>
    <row r="197" spans="1:19" x14ac:dyDescent="0.25">
      <c r="A197" s="51" t="s">
        <v>1270</v>
      </c>
      <c r="B197" s="63" t="s">
        <v>1022</v>
      </c>
      <c r="C197" s="51" t="s">
        <v>360</v>
      </c>
      <c r="D197" s="51" t="s">
        <v>360</v>
      </c>
      <c r="E197" s="51" t="s">
        <v>360</v>
      </c>
      <c r="F197" s="31" t="str">
        <f>F196</f>
        <v>Aviation</v>
      </c>
      <c r="G197" s="51" t="s">
        <v>465</v>
      </c>
      <c r="H197" s="31" t="str">
        <f>H196</f>
        <v>Silver</v>
      </c>
      <c r="I197" s="30" t="str">
        <f t="shared" si="55"/>
        <v>CapInst_AVI_Freight</v>
      </c>
      <c r="J197" s="30" t="str">
        <f t="shared" si="55"/>
        <v>CapNew_AVI_Freight</v>
      </c>
      <c r="K197" s="30" t="str">
        <f t="shared" si="55"/>
        <v>CapNewSmooth_AVI_Freight</v>
      </c>
      <c r="L197" s="30" t="str">
        <f t="shared" si="55"/>
        <v>CapNewNet_AVI_Freight</v>
      </c>
      <c r="M197" s="30" t="str">
        <f t="shared" si="55"/>
        <v>CapDecom_AVI_Freight</v>
      </c>
      <c r="N197" s="30" t="str">
        <f t="shared" si="55"/>
        <v>CapDecomSmooth_AVI_Freight</v>
      </c>
      <c r="O197" s="30" t="str">
        <f t="shared" si="56"/>
        <v>AVI_Freight</v>
      </c>
      <c r="P197" s="30" t="str">
        <f t="shared" si="57"/>
        <v>AVI_Freight</v>
      </c>
      <c r="Q197" s="30" t="str">
        <f t="shared" si="58"/>
        <v>AVI_Freight</v>
      </c>
      <c r="R197" s="30" t="str">
        <f t="shared" si="58"/>
        <v>AVI_Freight</v>
      </c>
      <c r="S197" s="39" t="s">
        <v>360</v>
      </c>
    </row>
    <row r="198" spans="1:19" x14ac:dyDescent="0.25">
      <c r="A198" s="50" t="s">
        <v>1271</v>
      </c>
      <c r="B198" s="50" t="s">
        <v>1012</v>
      </c>
      <c r="C198" s="50" t="s">
        <v>360</v>
      </c>
      <c r="D198" s="50" t="s">
        <v>360</v>
      </c>
      <c r="E198" s="50" t="s">
        <v>360</v>
      </c>
      <c r="F198" s="50" t="s">
        <v>439</v>
      </c>
      <c r="G198" s="50" t="s">
        <v>466</v>
      </c>
      <c r="H198" s="50" t="s">
        <v>1272</v>
      </c>
      <c r="I198" s="28" t="str">
        <f t="shared" si="55"/>
        <v>CapInst_NAV_DieselInland</v>
      </c>
      <c r="J198" s="28" t="str">
        <f t="shared" si="55"/>
        <v>CapNew_NAV_DieselInland</v>
      </c>
      <c r="K198" s="28" t="str">
        <f t="shared" si="55"/>
        <v>CapNewSmooth_NAV_DieselInland</v>
      </c>
      <c r="L198" s="28" t="str">
        <f t="shared" si="55"/>
        <v>CapNewNet_NAV_DieselInland</v>
      </c>
      <c r="M198" s="28" t="str">
        <f t="shared" si="55"/>
        <v>CapDecom_NAV_DieselInland</v>
      </c>
      <c r="N198" s="28" t="str">
        <f t="shared" si="55"/>
        <v>CapDecomSmooth_NAV_DieselInland</v>
      </c>
      <c r="O198" s="28" t="str">
        <f t="shared" si="56"/>
        <v>NAV_DieselInland</v>
      </c>
      <c r="P198" s="28" t="str">
        <f t="shared" si="57"/>
        <v>NAV_DieselInland</v>
      </c>
      <c r="Q198" s="28" t="str">
        <f t="shared" si="58"/>
        <v>NAV_DieselInland</v>
      </c>
      <c r="R198" s="28" t="str">
        <f t="shared" si="58"/>
        <v>NAV_DieselInland</v>
      </c>
      <c r="S198" s="33" t="s">
        <v>360</v>
      </c>
    </row>
    <row r="199" spans="1:19" x14ac:dyDescent="0.25">
      <c r="A199" s="50" t="s">
        <v>1273</v>
      </c>
      <c r="B199" s="50" t="s">
        <v>1015</v>
      </c>
      <c r="C199" s="50" t="s">
        <v>360</v>
      </c>
      <c r="D199" s="50" t="s">
        <v>360</v>
      </c>
      <c r="E199" s="50" t="s">
        <v>360</v>
      </c>
      <c r="F199" s="35" t="str">
        <f t="shared" si="51"/>
        <v>Navigation</v>
      </c>
      <c r="G199" s="50" t="s">
        <v>1242</v>
      </c>
      <c r="H199" s="29" t="str">
        <f t="shared" si="52"/>
        <v>Gainsboro</v>
      </c>
      <c r="I199" s="28" t="str">
        <f t="shared" si="55"/>
        <v>CapInst_NAV_GasInland</v>
      </c>
      <c r="J199" s="28" t="str">
        <f t="shared" si="55"/>
        <v>CapNew_NAV_GasInland</v>
      </c>
      <c r="K199" s="28" t="str">
        <f t="shared" si="55"/>
        <v>CapNewSmooth_NAV_GasInland</v>
      </c>
      <c r="L199" s="28" t="str">
        <f t="shared" si="55"/>
        <v>CapNewNet_NAV_GasInland</v>
      </c>
      <c r="M199" s="28" t="str">
        <f t="shared" si="55"/>
        <v>CapDecom_NAV_GasInland</v>
      </c>
      <c r="N199" s="28" t="str">
        <f t="shared" si="55"/>
        <v>CapDecomSmooth_NAV_GasInland</v>
      </c>
      <c r="O199" s="28" t="str">
        <f t="shared" si="56"/>
        <v>NAV_GasInland</v>
      </c>
      <c r="P199" s="28" t="str">
        <f t="shared" si="57"/>
        <v>NAV_GasInland</v>
      </c>
      <c r="Q199" s="28" t="str">
        <f t="shared" si="58"/>
        <v>NAV_GasInland</v>
      </c>
      <c r="R199" s="28" t="str">
        <f t="shared" si="58"/>
        <v>NAV_GasInland</v>
      </c>
      <c r="S199" s="33" t="s">
        <v>360</v>
      </c>
    </row>
    <row r="200" spans="1:19" x14ac:dyDescent="0.25">
      <c r="A200" s="51" t="s">
        <v>1274</v>
      </c>
      <c r="B200" s="58" t="s">
        <v>1016</v>
      </c>
      <c r="C200" s="51" t="s">
        <v>360</v>
      </c>
      <c r="D200" s="51" t="s">
        <v>360</v>
      </c>
      <c r="E200" s="51" t="s">
        <v>360</v>
      </c>
      <c r="F200" s="37" t="str">
        <f t="shared" si="51"/>
        <v>Navigation</v>
      </c>
      <c r="G200" s="51" t="s">
        <v>464</v>
      </c>
      <c r="H200" s="37" t="str">
        <f t="shared" si="52"/>
        <v>Gainsboro</v>
      </c>
      <c r="I200" s="30" t="str">
        <f t="shared" si="55"/>
        <v>CapInst_NAV_DieselMarine</v>
      </c>
      <c r="J200" s="30" t="str">
        <f t="shared" si="55"/>
        <v>CapNew_NAV_DieselMarine</v>
      </c>
      <c r="K200" s="30" t="str">
        <f t="shared" si="55"/>
        <v>CapNewSmooth_NAV_DieselMarine</v>
      </c>
      <c r="L200" s="30" t="str">
        <f t="shared" si="55"/>
        <v>CapNewNet_NAV_DieselMarine</v>
      </c>
      <c r="M200" s="30" t="str">
        <f t="shared" si="55"/>
        <v>CapDecom_NAV_DieselMarine</v>
      </c>
      <c r="N200" s="30" t="str">
        <f t="shared" si="55"/>
        <v>CapDecomSmooth_NAV_DieselMarine</v>
      </c>
      <c r="O200" s="30" t="str">
        <f t="shared" si="56"/>
        <v>NAV_DieselMarine</v>
      </c>
      <c r="P200" s="30" t="str">
        <f t="shared" si="57"/>
        <v>NAV_DieselMarine</v>
      </c>
      <c r="Q200" s="30" t="str">
        <f t="shared" si="58"/>
        <v>NAV_DieselMarine</v>
      </c>
      <c r="R200" s="30" t="str">
        <f t="shared" si="58"/>
        <v>NAV_DieselMarine</v>
      </c>
      <c r="S200" s="39" t="s">
        <v>360</v>
      </c>
    </row>
    <row r="201" spans="1:19" x14ac:dyDescent="0.25">
      <c r="A201" s="64" t="s">
        <v>1275</v>
      </c>
      <c r="B201" s="64" t="s">
        <v>937</v>
      </c>
      <c r="C201" s="50" t="s">
        <v>360</v>
      </c>
      <c r="D201" s="50" t="s">
        <v>360</v>
      </c>
      <c r="E201" s="50" t="s">
        <v>360</v>
      </c>
      <c r="F201" s="50" t="s">
        <v>1276</v>
      </c>
      <c r="G201" s="10" t="str">
        <f>G152</f>
        <v>Gold</v>
      </c>
      <c r="H201" s="50" t="s">
        <v>1277</v>
      </c>
      <c r="I201" s="28" t="str">
        <f t="shared" si="53"/>
        <v>CapInst_CONV_PtL_Imp</v>
      </c>
      <c r="J201" s="28" t="str">
        <f t="shared" si="53"/>
        <v>CapNew_CONV_PtL_Imp</v>
      </c>
      <c r="K201" s="28" t="str">
        <f t="shared" si="53"/>
        <v>CapNewSmooth_CONV_PtL_Imp</v>
      </c>
      <c r="L201" s="28" t="str">
        <f t="shared" si="53"/>
        <v>CapNewNet_CONV_PtL_Imp</v>
      </c>
      <c r="M201" s="28" t="str">
        <f t="shared" si="53"/>
        <v>CapDecom_CONV_PtL_Imp</v>
      </c>
      <c r="N201" s="28" t="str">
        <f t="shared" si="53"/>
        <v>CapDecomSmooth_CONV_PtL_Imp</v>
      </c>
      <c r="O201" s="28" t="str">
        <f t="shared" si="56"/>
        <v>CONV_PtL_Imp</v>
      </c>
      <c r="P201" s="28" t="str">
        <f t="shared" si="57"/>
        <v>CONV_PtL_Imp</v>
      </c>
      <c r="Q201" s="28" t="str">
        <f t="shared" si="58"/>
        <v>CONV_PtL_Imp</v>
      </c>
      <c r="R201" s="28" t="str">
        <f t="shared" si="58"/>
        <v>CONV_PtL_Imp</v>
      </c>
      <c r="S201" s="33" t="s">
        <v>360</v>
      </c>
    </row>
    <row r="202" spans="1:19" x14ac:dyDescent="0.25">
      <c r="A202" s="64" t="s">
        <v>1278</v>
      </c>
      <c r="B202" s="64" t="s">
        <v>940</v>
      </c>
      <c r="C202" s="50" t="s">
        <v>360</v>
      </c>
      <c r="D202" s="50" t="s">
        <v>360</v>
      </c>
      <c r="E202" s="50" t="s">
        <v>360</v>
      </c>
      <c r="F202" s="35" t="str">
        <f>F201</f>
        <v>Synfuel Imports</v>
      </c>
      <c r="G202" s="10" t="e">
        <f>G147</f>
        <v>#REF!</v>
      </c>
      <c r="H202" s="35" t="str">
        <f>H201</f>
        <v>Khaki</v>
      </c>
      <c r="I202" s="28" t="str">
        <f t="shared" si="53"/>
        <v>CapInst_CONV_Methanation_Imp</v>
      </c>
      <c r="J202" s="28" t="str">
        <f t="shared" si="53"/>
        <v>CapNew_CONV_Methanation_Imp</v>
      </c>
      <c r="K202" s="28" t="str">
        <f t="shared" si="53"/>
        <v>CapNewSmooth_CONV_Methanation_Imp</v>
      </c>
      <c r="L202" s="28" t="str">
        <f t="shared" si="53"/>
        <v>CapNewNet_CONV_Methanation_Imp</v>
      </c>
      <c r="M202" s="28" t="str">
        <f t="shared" si="53"/>
        <v>CapDecom_CONV_Methanation_Imp</v>
      </c>
      <c r="N202" s="28" t="str">
        <f t="shared" si="53"/>
        <v>CapDecomSmooth_CONV_Methanation_Imp</v>
      </c>
      <c r="O202" s="28" t="str">
        <f t="shared" si="56"/>
        <v>CONV_Methanation_Imp</v>
      </c>
      <c r="P202" s="28" t="str">
        <f t="shared" si="57"/>
        <v>CONV_Methanation_Imp</v>
      </c>
      <c r="Q202" s="28" t="str">
        <f t="shared" si="58"/>
        <v>CONV_Methanation_Imp</v>
      </c>
      <c r="R202" s="28" t="str">
        <f t="shared" si="58"/>
        <v>CONV_Methanation_Imp</v>
      </c>
      <c r="S202" s="33" t="s">
        <v>360</v>
      </c>
    </row>
    <row r="203" spans="1:19" x14ac:dyDescent="0.25">
      <c r="A203" s="64" t="s">
        <v>1279</v>
      </c>
      <c r="B203" s="64" t="s">
        <v>941</v>
      </c>
      <c r="C203" s="50" t="s">
        <v>360</v>
      </c>
      <c r="D203" s="50" t="s">
        <v>360</v>
      </c>
      <c r="E203" s="50" t="s">
        <v>360</v>
      </c>
      <c r="F203" s="35" t="str">
        <f>F201</f>
        <v>Synfuel Imports</v>
      </c>
      <c r="G203" s="10" t="str">
        <f>G148</f>
        <v>Tomato</v>
      </c>
      <c r="H203" s="35" t="str">
        <f>H201</f>
        <v>Khaki</v>
      </c>
      <c r="I203" s="28" t="str">
        <f t="shared" si="53"/>
        <v>CapInst_CONV_H2prod_Electrolyis_Imp</v>
      </c>
      <c r="J203" s="28" t="str">
        <f t="shared" si="53"/>
        <v>CapNew_CONV_H2prod_Electrolyis_Imp</v>
      </c>
      <c r="K203" s="28" t="str">
        <f t="shared" si="53"/>
        <v>CapNewSmooth_CONV_H2prod_Electrolyis_Imp</v>
      </c>
      <c r="L203" s="28" t="str">
        <f t="shared" si="53"/>
        <v>CapNewNet_CONV_H2prod_Electrolyis_Imp</v>
      </c>
      <c r="M203" s="28" t="str">
        <f t="shared" si="53"/>
        <v>CapDecom_CONV_H2prod_Electrolyis_Imp</v>
      </c>
      <c r="N203" s="28" t="str">
        <f t="shared" si="53"/>
        <v>CapDecomSmooth_CONV_H2prod_Electrolyis_Imp</v>
      </c>
      <c r="O203" s="28" t="str">
        <f t="shared" si="56"/>
        <v>CONV_H2prod_Electrolyis_Imp</v>
      </c>
      <c r="P203" s="28" t="str">
        <f t="shared" si="57"/>
        <v>CONV_H2prod_Electrolyis_Imp</v>
      </c>
      <c r="Q203" s="28" t="str">
        <f t="shared" si="58"/>
        <v>CONV_H2prod_Electrolyis_Imp</v>
      </c>
      <c r="R203" s="28" t="str">
        <f t="shared" si="58"/>
        <v>CONV_H2prod_Electrolyis_Imp</v>
      </c>
      <c r="S203" s="33" t="s">
        <v>360</v>
      </c>
    </row>
    <row r="204" spans="1:19" x14ac:dyDescent="0.25">
      <c r="A204" s="64" t="s">
        <v>1280</v>
      </c>
      <c r="B204" s="64" t="s">
        <v>942</v>
      </c>
      <c r="C204" s="50" t="s">
        <v>360</v>
      </c>
      <c r="D204" s="50" t="s">
        <v>360</v>
      </c>
      <c r="E204" s="50" t="s">
        <v>360</v>
      </c>
      <c r="F204" s="35" t="str">
        <f t="shared" si="51"/>
        <v>Synfuel Imports</v>
      </c>
      <c r="G204" s="10" t="e">
        <f>#REF!</f>
        <v>#REF!</v>
      </c>
      <c r="H204" s="35" t="str">
        <f t="shared" si="52"/>
        <v>Khaki</v>
      </c>
      <c r="I204" s="28" t="str">
        <f t="shared" si="53"/>
        <v>CapInst_PP_Wind_offshore_ImpSF</v>
      </c>
      <c r="J204" s="28" t="str">
        <f t="shared" si="53"/>
        <v>CapNew_PP_Wind_offshore_ImpSF</v>
      </c>
      <c r="K204" s="28" t="str">
        <f t="shared" si="53"/>
        <v>CapNewSmooth_PP_Wind_offshore_ImpSF</v>
      </c>
      <c r="L204" s="28" t="str">
        <f t="shared" si="53"/>
        <v>CapNewNet_PP_Wind_offshore_ImpSF</v>
      </c>
      <c r="M204" s="28" t="str">
        <f t="shared" si="53"/>
        <v>CapDecom_PP_Wind_offshore_ImpSF</v>
      </c>
      <c r="N204" s="28" t="str">
        <f t="shared" si="53"/>
        <v>CapDecomSmooth_PP_Wind_offshore_ImpSF</v>
      </c>
      <c r="O204" s="28" t="str">
        <f t="shared" si="56"/>
        <v>PP_Wind_offshore_ImpSF</v>
      </c>
      <c r="P204" s="28" t="str">
        <f t="shared" si="57"/>
        <v>PP_Wind_offshore_ImpSF</v>
      </c>
      <c r="Q204" s="28" t="str">
        <f t="shared" si="58"/>
        <v>PP_Wind_offshore_ImpSF</v>
      </c>
      <c r="R204" s="28" t="str">
        <f t="shared" si="58"/>
        <v>PP_Wind_offshore_ImpSF</v>
      </c>
      <c r="S204" s="33" t="s">
        <v>360</v>
      </c>
    </row>
    <row r="205" spans="1:19" x14ac:dyDescent="0.25">
      <c r="A205" s="64" t="s">
        <v>1281</v>
      </c>
      <c r="B205" s="64" t="s">
        <v>943</v>
      </c>
      <c r="C205" s="50" t="s">
        <v>360</v>
      </c>
      <c r="D205" s="50" t="s">
        <v>360</v>
      </c>
      <c r="E205" s="50" t="s">
        <v>360</v>
      </c>
      <c r="F205" s="35" t="str">
        <f t="shared" si="51"/>
        <v>Synfuel Imports</v>
      </c>
      <c r="G205" s="10" t="e">
        <f>#REF!</f>
        <v>#REF!</v>
      </c>
      <c r="H205" s="35" t="str">
        <f t="shared" si="52"/>
        <v>Khaki</v>
      </c>
      <c r="I205" s="28" t="str">
        <f t="shared" si="53"/>
        <v>CapInst_PP_Wind_onshore_ImpSF</v>
      </c>
      <c r="J205" s="28" t="str">
        <f t="shared" si="53"/>
        <v>CapNew_PP_Wind_onshore_ImpSF</v>
      </c>
      <c r="K205" s="28" t="str">
        <f t="shared" si="53"/>
        <v>CapNewSmooth_PP_Wind_onshore_ImpSF</v>
      </c>
      <c r="L205" s="28" t="str">
        <f t="shared" si="53"/>
        <v>CapNewNet_PP_Wind_onshore_ImpSF</v>
      </c>
      <c r="M205" s="28" t="str">
        <f t="shared" si="53"/>
        <v>CapDecom_PP_Wind_onshore_ImpSF</v>
      </c>
      <c r="N205" s="28" t="str">
        <f t="shared" si="53"/>
        <v>CapDecomSmooth_PP_Wind_onshore_ImpSF</v>
      </c>
      <c r="O205" s="28" t="str">
        <f t="shared" si="56"/>
        <v>PP_Wind_onshore_ImpSF</v>
      </c>
      <c r="P205" s="28" t="str">
        <f t="shared" si="57"/>
        <v>PP_Wind_onshore_ImpSF</v>
      </c>
      <c r="Q205" s="28" t="str">
        <f t="shared" si="58"/>
        <v>PP_Wind_onshore_ImpSF</v>
      </c>
      <c r="R205" s="28" t="str">
        <f t="shared" si="58"/>
        <v>PP_Wind_onshore_ImpSF</v>
      </c>
      <c r="S205" s="33" t="s">
        <v>360</v>
      </c>
    </row>
    <row r="206" spans="1:19" x14ac:dyDescent="0.25">
      <c r="A206" s="64" t="s">
        <v>1282</v>
      </c>
      <c r="B206" s="64" t="s">
        <v>944</v>
      </c>
      <c r="C206" s="50" t="s">
        <v>360</v>
      </c>
      <c r="D206" s="50" t="s">
        <v>360</v>
      </c>
      <c r="E206" s="50" t="s">
        <v>360</v>
      </c>
      <c r="F206" s="35" t="str">
        <f t="shared" si="51"/>
        <v>Synfuel Imports</v>
      </c>
      <c r="G206" s="10" t="e">
        <f>#REF!</f>
        <v>#REF!</v>
      </c>
      <c r="H206" s="35" t="str">
        <f t="shared" si="52"/>
        <v>Khaki</v>
      </c>
      <c r="I206" s="28" t="str">
        <f t="shared" si="53"/>
        <v>CapInst_PP_PV_power_station_ImpSF</v>
      </c>
      <c r="J206" s="28" t="str">
        <f t="shared" si="53"/>
        <v>CapNew_PP_PV_power_station_ImpSF</v>
      </c>
      <c r="K206" s="28" t="str">
        <f t="shared" si="53"/>
        <v>CapNewSmooth_PP_PV_power_station_ImpSF</v>
      </c>
      <c r="L206" s="28" t="str">
        <f t="shared" si="53"/>
        <v>CapNewNet_PP_PV_power_station_ImpSF</v>
      </c>
      <c r="M206" s="28" t="str">
        <f t="shared" si="53"/>
        <v>CapDecom_PP_PV_power_station_ImpSF</v>
      </c>
      <c r="N206" s="28" t="str">
        <f t="shared" si="53"/>
        <v>CapDecomSmooth_PP_PV_power_station_ImpSF</v>
      </c>
      <c r="O206" s="28" t="str">
        <f t="shared" si="56"/>
        <v>PP_PV_power_station_ImpSF</v>
      </c>
      <c r="P206" s="28" t="str">
        <f t="shared" si="57"/>
        <v>PP_PV_power_station_ImpSF</v>
      </c>
      <c r="Q206" s="28" t="str">
        <f t="shared" si="58"/>
        <v>PP_PV_power_station_ImpSF</v>
      </c>
      <c r="R206" s="28" t="str">
        <f t="shared" si="58"/>
        <v>PP_PV_power_station_ImpSF</v>
      </c>
      <c r="S206" s="33" t="s">
        <v>360</v>
      </c>
    </row>
    <row r="207" spans="1:19" x14ac:dyDescent="0.25">
      <c r="A207" s="65" t="s">
        <v>1283</v>
      </c>
      <c r="B207" s="65" t="s">
        <v>945</v>
      </c>
      <c r="C207" s="51" t="s">
        <v>360</v>
      </c>
      <c r="D207" s="51" t="s">
        <v>360</v>
      </c>
      <c r="E207" s="51" t="s">
        <v>360</v>
      </c>
      <c r="F207" s="37" t="str">
        <f t="shared" si="51"/>
        <v>Synfuel Imports</v>
      </c>
      <c r="G207" s="22" t="e">
        <f>#REF!</f>
        <v>#REF!</v>
      </c>
      <c r="H207" s="37" t="str">
        <f t="shared" si="52"/>
        <v>Khaki</v>
      </c>
      <c r="I207" s="30" t="str">
        <f t="shared" si="53"/>
        <v>CapInst_PP_CSP_ImpSF</v>
      </c>
      <c r="J207" s="30" t="str">
        <f t="shared" si="53"/>
        <v>CapNew_PP_CSP_ImpSF</v>
      </c>
      <c r="K207" s="30" t="str">
        <f t="shared" si="53"/>
        <v>CapNewSmooth_PP_CSP_ImpSF</v>
      </c>
      <c r="L207" s="30" t="str">
        <f t="shared" si="53"/>
        <v>CapNewNet_PP_CSP_ImpSF</v>
      </c>
      <c r="M207" s="30" t="str">
        <f t="shared" si="53"/>
        <v>CapDecom_PP_CSP_ImpSF</v>
      </c>
      <c r="N207" s="30" t="str">
        <f t="shared" si="53"/>
        <v>CapDecomSmooth_PP_CSP_ImpSF</v>
      </c>
      <c r="O207" s="30" t="str">
        <f t="shared" si="56"/>
        <v>PP_CSP_ImpSF</v>
      </c>
      <c r="P207" s="30" t="str">
        <f t="shared" si="57"/>
        <v>PP_CSP_ImpSF</v>
      </c>
      <c r="Q207" s="30" t="str">
        <f t="shared" si="58"/>
        <v>PP_CSP_ImpSF</v>
      </c>
      <c r="R207" s="30" t="str">
        <f t="shared" si="58"/>
        <v>PP_CSP_ImpSF</v>
      </c>
      <c r="S207" s="34" t="s">
        <v>360</v>
      </c>
    </row>
    <row r="208" spans="1:19" x14ac:dyDescent="0.25">
      <c r="A208" s="64" t="s">
        <v>1284</v>
      </c>
      <c r="B208" s="64" t="s">
        <v>946</v>
      </c>
      <c r="C208" s="50" t="s">
        <v>360</v>
      </c>
      <c r="D208" s="50" t="s">
        <v>360</v>
      </c>
      <c r="E208" s="50" t="s">
        <v>360</v>
      </c>
      <c r="F208" s="53" t="s">
        <v>1285</v>
      </c>
      <c r="G208" s="10" t="e">
        <f>#REF!</f>
        <v>#REF!</v>
      </c>
      <c r="H208" s="50" t="s">
        <v>460</v>
      </c>
      <c r="I208" s="28" t="str">
        <f t="shared" si="53"/>
        <v>CapInst_PP_Wind_onshore_Imp</v>
      </c>
      <c r="J208" s="28" t="str">
        <f t="shared" si="53"/>
        <v>CapNew_PP_Wind_onshore_Imp</v>
      </c>
      <c r="K208" s="28" t="str">
        <f t="shared" si="53"/>
        <v>CapNewSmooth_PP_Wind_onshore_Imp</v>
      </c>
      <c r="L208" s="28" t="str">
        <f t="shared" si="53"/>
        <v>CapNewNet_PP_Wind_onshore_Imp</v>
      </c>
      <c r="M208" s="28" t="str">
        <f t="shared" si="53"/>
        <v>CapDecom_PP_Wind_onshore_Imp</v>
      </c>
      <c r="N208" s="28" t="str">
        <f t="shared" si="53"/>
        <v>CapDecomSmooth_PP_Wind_onshore_Imp</v>
      </c>
      <c r="O208" s="28" t="str">
        <f t="shared" si="56"/>
        <v>PP_Wind_onshore_Imp</v>
      </c>
      <c r="P208" s="28" t="str">
        <f t="shared" si="57"/>
        <v>PP_Wind_onshore_Imp</v>
      </c>
      <c r="Q208" s="28" t="str">
        <f t="shared" si="58"/>
        <v>PP_Wind_onshore_Imp</v>
      </c>
      <c r="R208" s="28" t="str">
        <f t="shared" si="58"/>
        <v>PP_Wind_onshore_Imp</v>
      </c>
      <c r="S208" s="33" t="s">
        <v>360</v>
      </c>
    </row>
    <row r="209" spans="1:19" x14ac:dyDescent="0.25">
      <c r="A209" s="64" t="s">
        <v>1286</v>
      </c>
      <c r="B209" s="64" t="s">
        <v>947</v>
      </c>
      <c r="C209" s="50" t="s">
        <v>360</v>
      </c>
      <c r="D209" s="50" t="s">
        <v>360</v>
      </c>
      <c r="E209" s="50" t="s">
        <v>360</v>
      </c>
      <c r="F209" s="35" t="str">
        <f>F208</f>
        <v>RES Power Imports</v>
      </c>
      <c r="G209" s="10" t="e">
        <f>#REF!</f>
        <v>#REF!</v>
      </c>
      <c r="H209" s="35" t="str">
        <f t="shared" si="52"/>
        <v>GreenYellow</v>
      </c>
      <c r="I209" s="28" t="str">
        <f t="shared" si="53"/>
        <v>CapInst_PP_Wind_offshore_Imp</v>
      </c>
      <c r="J209" s="28" t="str">
        <f t="shared" si="53"/>
        <v>CapNew_PP_Wind_offshore_Imp</v>
      </c>
      <c r="K209" s="28" t="str">
        <f t="shared" si="53"/>
        <v>CapNewSmooth_PP_Wind_offshore_Imp</v>
      </c>
      <c r="L209" s="28" t="str">
        <f t="shared" si="53"/>
        <v>CapNewNet_PP_Wind_offshore_Imp</v>
      </c>
      <c r="M209" s="28" t="str">
        <f t="shared" si="53"/>
        <v>CapDecom_PP_Wind_offshore_Imp</v>
      </c>
      <c r="N209" s="28" t="str">
        <f t="shared" si="53"/>
        <v>CapDecomSmooth_PP_Wind_offshore_Imp</v>
      </c>
      <c r="O209" s="28" t="str">
        <f t="shared" si="56"/>
        <v>PP_Wind_offshore_Imp</v>
      </c>
      <c r="P209" s="28" t="str">
        <f t="shared" si="57"/>
        <v>PP_Wind_offshore_Imp</v>
      </c>
      <c r="Q209" s="28" t="str">
        <f t="shared" si="58"/>
        <v>PP_Wind_offshore_Imp</v>
      </c>
      <c r="R209" s="28" t="str">
        <f t="shared" si="58"/>
        <v>PP_Wind_offshore_Imp</v>
      </c>
      <c r="S209" s="33" t="s">
        <v>360</v>
      </c>
    </row>
    <row r="210" spans="1:19" x14ac:dyDescent="0.25">
      <c r="A210" s="64" t="s">
        <v>1287</v>
      </c>
      <c r="B210" s="64" t="s">
        <v>948</v>
      </c>
      <c r="C210" s="50" t="s">
        <v>360</v>
      </c>
      <c r="D210" s="50" t="s">
        <v>360</v>
      </c>
      <c r="E210" s="50" t="s">
        <v>360</v>
      </c>
      <c r="F210" s="35" t="str">
        <f>F209</f>
        <v>RES Power Imports</v>
      </c>
      <c r="G210" s="10" t="e">
        <f>#REF!</f>
        <v>#REF!</v>
      </c>
      <c r="H210" s="35" t="str">
        <f t="shared" si="52"/>
        <v>GreenYellow</v>
      </c>
      <c r="I210" s="28" t="str">
        <f t="shared" si="53"/>
        <v>CapInst_PP_PV_power_station_Imp</v>
      </c>
      <c r="J210" s="28" t="str">
        <f t="shared" si="53"/>
        <v>CapNew_PP_PV_power_station_Imp</v>
      </c>
      <c r="K210" s="28" t="str">
        <f t="shared" si="53"/>
        <v>CapNewSmooth_PP_PV_power_station_Imp</v>
      </c>
      <c r="L210" s="28" t="str">
        <f t="shared" si="53"/>
        <v>CapNewNet_PP_PV_power_station_Imp</v>
      </c>
      <c r="M210" s="28" t="str">
        <f t="shared" si="53"/>
        <v>CapDecom_PP_PV_power_station_Imp</v>
      </c>
      <c r="N210" s="28" t="str">
        <f t="shared" si="53"/>
        <v>CapDecomSmooth_PP_PV_power_station_Imp</v>
      </c>
      <c r="O210" s="28" t="str">
        <f t="shared" si="56"/>
        <v>PP_PV_power_station_Imp</v>
      </c>
      <c r="P210" s="28" t="str">
        <f t="shared" si="57"/>
        <v>PP_PV_power_station_Imp</v>
      </c>
      <c r="Q210" s="28" t="str">
        <f t="shared" si="58"/>
        <v>PP_PV_power_station_Imp</v>
      </c>
      <c r="R210" s="28" t="str">
        <f t="shared" si="58"/>
        <v>PP_PV_power_station_Imp</v>
      </c>
      <c r="S210" s="33" t="s">
        <v>360</v>
      </c>
    </row>
    <row r="211" spans="1:19" x14ac:dyDescent="0.25">
      <c r="A211" s="65" t="s">
        <v>1288</v>
      </c>
      <c r="B211" s="65" t="s">
        <v>949</v>
      </c>
      <c r="C211" s="51" t="s">
        <v>360</v>
      </c>
      <c r="D211" s="51" t="s">
        <v>360</v>
      </c>
      <c r="E211" s="51" t="s">
        <v>360</v>
      </c>
      <c r="F211" s="37" t="str">
        <f>F210</f>
        <v>RES Power Imports</v>
      </c>
      <c r="G211" s="22" t="e">
        <f>#REF!</f>
        <v>#REF!</v>
      </c>
      <c r="H211" s="37" t="str">
        <f t="shared" si="52"/>
        <v>GreenYellow</v>
      </c>
      <c r="I211" s="30" t="str">
        <f t="shared" si="53"/>
        <v>CapInst_PP_CSP_Imp</v>
      </c>
      <c r="J211" s="30" t="str">
        <f t="shared" si="53"/>
        <v>CapNew_PP_CSP_Imp</v>
      </c>
      <c r="K211" s="30" t="str">
        <f t="shared" si="53"/>
        <v>CapNewSmooth_PP_CSP_Imp</v>
      </c>
      <c r="L211" s="30" t="str">
        <f t="shared" si="53"/>
        <v>CapNewNet_PP_CSP_Imp</v>
      </c>
      <c r="M211" s="30" t="str">
        <f t="shared" si="53"/>
        <v>CapDecom_PP_CSP_Imp</v>
      </c>
      <c r="N211" s="30" t="str">
        <f t="shared" si="53"/>
        <v>CapDecomSmooth_PP_CSP_Imp</v>
      </c>
      <c r="O211" s="30" t="str">
        <f t="shared" si="56"/>
        <v>PP_CSP_Imp</v>
      </c>
      <c r="P211" s="30" t="str">
        <f t="shared" si="57"/>
        <v>PP_CSP_Imp</v>
      </c>
      <c r="Q211" s="30" t="str">
        <f t="shared" si="58"/>
        <v>PP_CSP_Imp</v>
      </c>
      <c r="R211" s="30" t="str">
        <f t="shared" si="58"/>
        <v>PP_CSP_Imp</v>
      </c>
      <c r="S211" s="39" t="s">
        <v>360</v>
      </c>
    </row>
  </sheetData>
  <conditionalFormatting sqref="B2:E67 A172:E179 H180 H190 H198 B73:E166">
    <cfRule type="cellIs" dxfId="128" priority="109" operator="equal">
      <formula>"no"</formula>
    </cfRule>
  </conditionalFormatting>
  <conditionalFormatting sqref="H2:H67 H73:H166">
    <cfRule type="cellIs" dxfId="127" priority="108" operator="equal">
      <formula>"no"</formula>
    </cfRule>
  </conditionalFormatting>
  <conditionalFormatting sqref="F2:F10">
    <cfRule type="cellIs" dxfId="126" priority="107" operator="equal">
      <formula>"no"</formula>
    </cfRule>
  </conditionalFormatting>
  <conditionalFormatting sqref="F11:F19">
    <cfRule type="cellIs" dxfId="125" priority="106" operator="equal">
      <formula>"no"</formula>
    </cfRule>
  </conditionalFormatting>
  <conditionalFormatting sqref="F20:F42">
    <cfRule type="cellIs" dxfId="124" priority="105" operator="equal">
      <formula>"no"</formula>
    </cfRule>
  </conditionalFormatting>
  <conditionalFormatting sqref="F43:F45">
    <cfRule type="cellIs" dxfId="123" priority="104" operator="equal">
      <formula>"no"</formula>
    </cfRule>
  </conditionalFormatting>
  <conditionalFormatting sqref="F46:F56">
    <cfRule type="cellIs" dxfId="122" priority="103" operator="equal">
      <formula>"no"</formula>
    </cfRule>
  </conditionalFormatting>
  <conditionalFormatting sqref="F57:F64">
    <cfRule type="cellIs" dxfId="121" priority="102" operator="equal">
      <formula>"no"</formula>
    </cfRule>
  </conditionalFormatting>
  <conditionalFormatting sqref="F65:F67">
    <cfRule type="cellIs" dxfId="120" priority="101" operator="equal">
      <formula>"no"</formula>
    </cfRule>
  </conditionalFormatting>
  <conditionalFormatting sqref="F73:F82">
    <cfRule type="cellIs" dxfId="119" priority="100" operator="equal">
      <formula>"no"</formula>
    </cfRule>
  </conditionalFormatting>
  <conditionalFormatting sqref="F83:F95">
    <cfRule type="cellIs" dxfId="118" priority="99" operator="equal">
      <formula>"no"</formula>
    </cfRule>
  </conditionalFormatting>
  <conditionalFormatting sqref="F96:F105">
    <cfRule type="cellIs" dxfId="117" priority="98" operator="equal">
      <formula>"no"</formula>
    </cfRule>
  </conditionalFormatting>
  <conditionalFormatting sqref="F106:F115">
    <cfRule type="cellIs" dxfId="116" priority="97" operator="equal">
      <formula>"no"</formula>
    </cfRule>
  </conditionalFormatting>
  <conditionalFormatting sqref="F116:F123">
    <cfRule type="cellIs" dxfId="115" priority="96" operator="equal">
      <formula>"no"</formula>
    </cfRule>
  </conditionalFormatting>
  <conditionalFormatting sqref="F124:F131">
    <cfRule type="cellIs" dxfId="114" priority="95" operator="equal">
      <formula>"no"</formula>
    </cfRule>
  </conditionalFormatting>
  <conditionalFormatting sqref="F132:F140">
    <cfRule type="cellIs" dxfId="113" priority="94" operator="equal">
      <formula>"no"</formula>
    </cfRule>
  </conditionalFormatting>
  <conditionalFormatting sqref="F141:F147">
    <cfRule type="cellIs" dxfId="112" priority="93" operator="equal">
      <formula>"no"</formula>
    </cfRule>
  </conditionalFormatting>
  <conditionalFormatting sqref="F148:F160">
    <cfRule type="cellIs" dxfId="111" priority="92" operator="equal">
      <formula>"no"</formula>
    </cfRule>
  </conditionalFormatting>
  <conditionalFormatting sqref="F161:F166">
    <cfRule type="cellIs" dxfId="110" priority="91" operator="equal">
      <formula>"no"</formula>
    </cfRule>
  </conditionalFormatting>
  <conditionalFormatting sqref="B71:E72">
    <cfRule type="cellIs" dxfId="109" priority="90" operator="equal">
      <formula>"no"</formula>
    </cfRule>
  </conditionalFormatting>
  <conditionalFormatting sqref="H71:H72">
    <cfRule type="cellIs" dxfId="108" priority="89" operator="equal">
      <formula>"no"</formula>
    </cfRule>
  </conditionalFormatting>
  <conditionalFormatting sqref="F71:F72">
    <cfRule type="cellIs" dxfId="107" priority="88" operator="equal">
      <formula>"no"</formula>
    </cfRule>
  </conditionalFormatting>
  <conditionalFormatting sqref="B68:E70">
    <cfRule type="cellIs" dxfId="106" priority="87" operator="equal">
      <formula>"no"</formula>
    </cfRule>
  </conditionalFormatting>
  <conditionalFormatting sqref="H68:H70">
    <cfRule type="cellIs" dxfId="105" priority="86" operator="equal">
      <formula>"no"</formula>
    </cfRule>
  </conditionalFormatting>
  <conditionalFormatting sqref="F68:F70">
    <cfRule type="cellIs" dxfId="104" priority="85" operator="equal">
      <formula>"no"</formula>
    </cfRule>
  </conditionalFormatting>
  <conditionalFormatting sqref="B169:E169">
    <cfRule type="cellIs" dxfId="103" priority="84" operator="equal">
      <formula>"no"</formula>
    </cfRule>
  </conditionalFormatting>
  <conditionalFormatting sqref="H169">
    <cfRule type="cellIs" dxfId="102" priority="83" operator="equal">
      <formula>"no"</formula>
    </cfRule>
  </conditionalFormatting>
  <conditionalFormatting sqref="H171">
    <cfRule type="cellIs" dxfId="101" priority="79" operator="equal">
      <formula>"no"</formula>
    </cfRule>
  </conditionalFormatting>
  <conditionalFormatting sqref="B170:E170">
    <cfRule type="cellIs" dxfId="100" priority="82" operator="equal">
      <formula>"no"</formula>
    </cfRule>
  </conditionalFormatting>
  <conditionalFormatting sqref="H170">
    <cfRule type="cellIs" dxfId="99" priority="81" operator="equal">
      <formula>"no"</formula>
    </cfRule>
  </conditionalFormatting>
  <conditionalFormatting sqref="B171:E171 B180:E189">
    <cfRule type="cellIs" dxfId="98" priority="80" operator="equal">
      <formula>"no"</formula>
    </cfRule>
  </conditionalFormatting>
  <conditionalFormatting sqref="B167:E168">
    <cfRule type="cellIs" dxfId="97" priority="78" operator="equal">
      <formula>"no"</formula>
    </cfRule>
  </conditionalFormatting>
  <conditionalFormatting sqref="H167:H168">
    <cfRule type="cellIs" dxfId="96" priority="77" operator="equal">
      <formula>"no"</formula>
    </cfRule>
  </conditionalFormatting>
  <conditionalFormatting sqref="C207:E207">
    <cfRule type="cellIs" dxfId="95" priority="71" operator="equal">
      <formula>"no"</formula>
    </cfRule>
  </conditionalFormatting>
  <conditionalFormatting sqref="C201:F201">
    <cfRule type="cellIs" dxfId="94" priority="76" operator="equal">
      <formula>"no"</formula>
    </cfRule>
  </conditionalFormatting>
  <conditionalFormatting sqref="C203:E203">
    <cfRule type="cellIs" dxfId="93" priority="75" operator="equal">
      <formula>"no"</formula>
    </cfRule>
  </conditionalFormatting>
  <conditionalFormatting sqref="C204:E204">
    <cfRule type="cellIs" dxfId="92" priority="74" operator="equal">
      <formula>"no"</formula>
    </cfRule>
  </conditionalFormatting>
  <conditionalFormatting sqref="C205:E205">
    <cfRule type="cellIs" dxfId="91" priority="73" operator="equal">
      <formula>"no"</formula>
    </cfRule>
  </conditionalFormatting>
  <conditionalFormatting sqref="C206:E206">
    <cfRule type="cellIs" dxfId="90" priority="72" operator="equal">
      <formula>"no"</formula>
    </cfRule>
  </conditionalFormatting>
  <conditionalFormatting sqref="C208:F208">
    <cfRule type="cellIs" dxfId="89" priority="70" operator="equal">
      <formula>"no"</formula>
    </cfRule>
  </conditionalFormatting>
  <conditionalFormatting sqref="C209:E209">
    <cfRule type="cellIs" dxfId="88" priority="69" operator="equal">
      <formula>"no"</formula>
    </cfRule>
  </conditionalFormatting>
  <conditionalFormatting sqref="C210:E210">
    <cfRule type="cellIs" dxfId="87" priority="68" operator="equal">
      <formula>"no"</formula>
    </cfRule>
  </conditionalFormatting>
  <conditionalFormatting sqref="C211:E211">
    <cfRule type="cellIs" dxfId="86" priority="67" operator="equal">
      <formula>"no"</formula>
    </cfRule>
  </conditionalFormatting>
  <conditionalFormatting sqref="F211">
    <cfRule type="cellIs" dxfId="85" priority="59" operator="equal">
      <formula>"no"</formula>
    </cfRule>
  </conditionalFormatting>
  <conditionalFormatting sqref="F203">
    <cfRule type="cellIs" dxfId="84" priority="66" operator="equal">
      <formula>"no"</formula>
    </cfRule>
  </conditionalFormatting>
  <conditionalFormatting sqref="F204">
    <cfRule type="cellIs" dxfId="83" priority="65" operator="equal">
      <formula>"no"</formula>
    </cfRule>
  </conditionalFormatting>
  <conditionalFormatting sqref="F205">
    <cfRule type="cellIs" dxfId="82" priority="64" operator="equal">
      <formula>"no"</formula>
    </cfRule>
  </conditionalFormatting>
  <conditionalFormatting sqref="F206">
    <cfRule type="cellIs" dxfId="81" priority="63" operator="equal">
      <formula>"no"</formula>
    </cfRule>
  </conditionalFormatting>
  <conditionalFormatting sqref="F207">
    <cfRule type="cellIs" dxfId="80" priority="62" operator="equal">
      <formula>"no"</formula>
    </cfRule>
  </conditionalFormatting>
  <conditionalFormatting sqref="F209">
    <cfRule type="cellIs" dxfId="79" priority="61" operator="equal">
      <formula>"no"</formula>
    </cfRule>
  </conditionalFormatting>
  <conditionalFormatting sqref="F210">
    <cfRule type="cellIs" dxfId="78" priority="60" operator="equal">
      <formula>"no"</formula>
    </cfRule>
  </conditionalFormatting>
  <conditionalFormatting sqref="H201 H203:H204">
    <cfRule type="cellIs" dxfId="77" priority="58" operator="equal">
      <formula>"no"</formula>
    </cfRule>
  </conditionalFormatting>
  <conditionalFormatting sqref="H205">
    <cfRule type="cellIs" dxfId="76" priority="57" operator="equal">
      <formula>"no"</formula>
    </cfRule>
  </conditionalFormatting>
  <conditionalFormatting sqref="H206">
    <cfRule type="cellIs" dxfId="75" priority="56" operator="equal">
      <formula>"no"</formula>
    </cfRule>
  </conditionalFormatting>
  <conditionalFormatting sqref="H207">
    <cfRule type="cellIs" dxfId="74" priority="55" operator="equal">
      <formula>"no"</formula>
    </cfRule>
  </conditionalFormatting>
  <conditionalFormatting sqref="H208:H210">
    <cfRule type="cellIs" dxfId="73" priority="54" operator="equal">
      <formula>"no"</formula>
    </cfRule>
  </conditionalFormatting>
  <conditionalFormatting sqref="H211">
    <cfRule type="cellIs" dxfId="72" priority="53" operator="equal">
      <formula>"no"</formula>
    </cfRule>
  </conditionalFormatting>
  <conditionalFormatting sqref="B203:E211 B201:E201 B180:E189 A172:E179 B2:E171">
    <cfRule type="cellIs" dxfId="71" priority="52" operator="equal">
      <formula>"no"</formula>
    </cfRule>
  </conditionalFormatting>
  <conditionalFormatting sqref="C202:E202">
    <cfRule type="cellIs" dxfId="70" priority="51" operator="equal">
      <formula>"no"</formula>
    </cfRule>
  </conditionalFormatting>
  <conditionalFormatting sqref="F202">
    <cfRule type="cellIs" dxfId="69" priority="50" operator="equal">
      <formula>"no"</formula>
    </cfRule>
  </conditionalFormatting>
  <conditionalFormatting sqref="H202">
    <cfRule type="cellIs" dxfId="68" priority="49" operator="equal">
      <formula>"no"</formula>
    </cfRule>
  </conditionalFormatting>
  <conditionalFormatting sqref="B202:E202">
    <cfRule type="cellIs" dxfId="67" priority="48" operator="equal">
      <formula>"no"</formula>
    </cfRule>
  </conditionalFormatting>
  <conditionalFormatting sqref="A180:A200">
    <cfRule type="cellIs" dxfId="66" priority="47" operator="equal">
      <formula>"no"</formula>
    </cfRule>
  </conditionalFormatting>
  <conditionalFormatting sqref="A180:A200">
    <cfRule type="cellIs" dxfId="65" priority="46" operator="equal">
      <formula>"no"</formula>
    </cfRule>
  </conditionalFormatting>
  <conditionalFormatting sqref="F180">
    <cfRule type="cellIs" dxfId="64" priority="45" operator="equal">
      <formula>"no"</formula>
    </cfRule>
  </conditionalFormatting>
  <conditionalFormatting sqref="F181:F189 F191:F197 F199:F200">
    <cfRule type="cellIs" dxfId="63" priority="44" operator="equal">
      <formula>"no"</formula>
    </cfRule>
  </conditionalFormatting>
  <conditionalFormatting sqref="B190:B195">
    <cfRule type="cellIs" dxfId="62" priority="43" operator="equal">
      <formula>"no"</formula>
    </cfRule>
  </conditionalFormatting>
  <conditionalFormatting sqref="B190:B195">
    <cfRule type="cellIs" dxfId="61" priority="42" operator="equal">
      <formula>"no"</formula>
    </cfRule>
  </conditionalFormatting>
  <conditionalFormatting sqref="C190:C197">
    <cfRule type="cellIs" dxfId="60" priority="41" operator="equal">
      <formula>"no"</formula>
    </cfRule>
  </conditionalFormatting>
  <conditionalFormatting sqref="C190:C197">
    <cfRule type="cellIs" dxfId="59" priority="40" operator="equal">
      <formula>"no"</formula>
    </cfRule>
  </conditionalFormatting>
  <conditionalFormatting sqref="D190:D195">
    <cfRule type="cellIs" dxfId="58" priority="39" operator="equal">
      <formula>"no"</formula>
    </cfRule>
  </conditionalFormatting>
  <conditionalFormatting sqref="D190:D195">
    <cfRule type="cellIs" dxfId="57" priority="38" operator="equal">
      <formula>"no"</formula>
    </cfRule>
  </conditionalFormatting>
  <conditionalFormatting sqref="E190:E195">
    <cfRule type="cellIs" dxfId="56" priority="37" operator="equal">
      <formula>"no"</formula>
    </cfRule>
  </conditionalFormatting>
  <conditionalFormatting sqref="E190:E195">
    <cfRule type="cellIs" dxfId="55" priority="36" operator="equal">
      <formula>"no"</formula>
    </cfRule>
  </conditionalFormatting>
  <conditionalFormatting sqref="F190">
    <cfRule type="cellIs" dxfId="54" priority="35" operator="equal">
      <formula>"no"</formula>
    </cfRule>
  </conditionalFormatting>
  <conditionalFormatting sqref="F176">
    <cfRule type="cellIs" dxfId="53" priority="34" operator="equal">
      <formula>"no"</formula>
    </cfRule>
  </conditionalFormatting>
  <conditionalFormatting sqref="F178">
    <cfRule type="cellIs" dxfId="52" priority="32" operator="equal">
      <formula>"no"</formula>
    </cfRule>
  </conditionalFormatting>
  <conditionalFormatting sqref="F177">
    <cfRule type="cellIs" dxfId="51" priority="33" operator="equal">
      <formula>"no"</formula>
    </cfRule>
  </conditionalFormatting>
  <conditionalFormatting sqref="F179">
    <cfRule type="cellIs" dxfId="50" priority="31" operator="equal">
      <formula>"no"</formula>
    </cfRule>
  </conditionalFormatting>
  <conditionalFormatting sqref="F174">
    <cfRule type="cellIs" dxfId="49" priority="30" operator="equal">
      <formula>"no"</formula>
    </cfRule>
  </conditionalFormatting>
  <conditionalFormatting sqref="F167">
    <cfRule type="cellIs" dxfId="48" priority="29" operator="equal">
      <formula>"no"</formula>
    </cfRule>
  </conditionalFormatting>
  <conditionalFormatting sqref="F168">
    <cfRule type="cellIs" dxfId="47" priority="28" operator="equal">
      <formula>"no"</formula>
    </cfRule>
  </conditionalFormatting>
  <conditionalFormatting sqref="F169">
    <cfRule type="cellIs" dxfId="46" priority="27" operator="equal">
      <formula>"no"</formula>
    </cfRule>
  </conditionalFormatting>
  <conditionalFormatting sqref="F170">
    <cfRule type="cellIs" dxfId="45" priority="26" operator="equal">
      <formula>"no"</formula>
    </cfRule>
  </conditionalFormatting>
  <conditionalFormatting sqref="F171">
    <cfRule type="cellIs" dxfId="44" priority="25" operator="equal">
      <formula>"no"</formula>
    </cfRule>
  </conditionalFormatting>
  <conditionalFormatting sqref="F172">
    <cfRule type="cellIs" dxfId="43" priority="24" operator="equal">
      <formula>"no"</formula>
    </cfRule>
  </conditionalFormatting>
  <conditionalFormatting sqref="F173">
    <cfRule type="cellIs" dxfId="42" priority="23" operator="equal">
      <formula>"no"</formula>
    </cfRule>
  </conditionalFormatting>
  <conditionalFormatting sqref="B198:B200">
    <cfRule type="cellIs" dxfId="41" priority="22" operator="equal">
      <formula>"no"</formula>
    </cfRule>
  </conditionalFormatting>
  <conditionalFormatting sqref="B198:B200">
    <cfRule type="cellIs" dxfId="40" priority="21" operator="equal">
      <formula>"no"</formula>
    </cfRule>
  </conditionalFormatting>
  <conditionalFormatting sqref="C198:C200">
    <cfRule type="cellIs" dxfId="39" priority="20" operator="equal">
      <formula>"no"</formula>
    </cfRule>
  </conditionalFormatting>
  <conditionalFormatting sqref="C198:C200">
    <cfRule type="cellIs" dxfId="38" priority="19" operator="equal">
      <formula>"no"</formula>
    </cfRule>
  </conditionalFormatting>
  <conditionalFormatting sqref="D198:D200">
    <cfRule type="cellIs" dxfId="37" priority="18" operator="equal">
      <formula>"no"</formula>
    </cfRule>
  </conditionalFormatting>
  <conditionalFormatting sqref="D198:D200">
    <cfRule type="cellIs" dxfId="36" priority="17" operator="equal">
      <formula>"no"</formula>
    </cfRule>
  </conditionalFormatting>
  <conditionalFormatting sqref="E198:E200">
    <cfRule type="cellIs" dxfId="35" priority="16" operator="equal">
      <formula>"no"</formula>
    </cfRule>
  </conditionalFormatting>
  <conditionalFormatting sqref="E198:E200">
    <cfRule type="cellIs" dxfId="34" priority="15" operator="equal">
      <formula>"no"</formula>
    </cfRule>
  </conditionalFormatting>
  <conditionalFormatting sqref="F198">
    <cfRule type="cellIs" dxfId="33" priority="14" operator="equal">
      <formula>"no"</formula>
    </cfRule>
  </conditionalFormatting>
  <conditionalFormatting sqref="H172">
    <cfRule type="cellIs" dxfId="32" priority="13" operator="equal">
      <formula>"no"</formula>
    </cfRule>
  </conditionalFormatting>
  <conditionalFormatting sqref="H173">
    <cfRule type="cellIs" dxfId="31" priority="12" operator="equal">
      <formula>"no"</formula>
    </cfRule>
  </conditionalFormatting>
  <conditionalFormatting sqref="H174">
    <cfRule type="cellIs" dxfId="30" priority="11" operator="equal">
      <formula>"no"</formula>
    </cfRule>
  </conditionalFormatting>
  <conditionalFormatting sqref="H176:H179">
    <cfRule type="cellIs" dxfId="29" priority="10" operator="equal">
      <formula>"no"</formula>
    </cfRule>
  </conditionalFormatting>
  <conditionalFormatting sqref="H181:H189">
    <cfRule type="cellIs" dxfId="28" priority="9" operator="equal">
      <formula>"no"</formula>
    </cfRule>
  </conditionalFormatting>
  <conditionalFormatting sqref="H191:H197">
    <cfRule type="cellIs" dxfId="27" priority="8" operator="equal">
      <formula>"no"</formula>
    </cfRule>
  </conditionalFormatting>
  <conditionalFormatting sqref="H199:H200">
    <cfRule type="cellIs" dxfId="26" priority="7" operator="equal">
      <formula>"no"</formula>
    </cfRule>
  </conditionalFormatting>
  <conditionalFormatting sqref="D196:D197">
    <cfRule type="cellIs" dxfId="25" priority="6" operator="equal">
      <formula>"no"</formula>
    </cfRule>
  </conditionalFormatting>
  <conditionalFormatting sqref="D196:D197">
    <cfRule type="cellIs" dxfId="24" priority="5" operator="equal">
      <formula>"no"</formula>
    </cfRule>
  </conditionalFormatting>
  <conditionalFormatting sqref="E196:E197">
    <cfRule type="cellIs" dxfId="23" priority="4" operator="equal">
      <formula>"no"</formula>
    </cfRule>
  </conditionalFormatting>
  <conditionalFormatting sqref="E196:E197">
    <cfRule type="cellIs" dxfId="22" priority="3" operator="equal">
      <formula>"no"</formula>
    </cfRule>
  </conditionalFormatting>
  <conditionalFormatting sqref="F175">
    <cfRule type="cellIs" dxfId="21" priority="2" operator="equal">
      <formula>"no"</formula>
    </cfRule>
  </conditionalFormatting>
  <conditionalFormatting sqref="H175">
    <cfRule type="cellIs" dxfId="20" priority="1" operator="equal">
      <formula>"no"</formula>
    </cfRule>
  </conditionalFormatting>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sheetPr>
  <dimension ref="A1:Q251"/>
  <sheetViews>
    <sheetView zoomScale="80" zoomScaleNormal="80" workbookViewId="0">
      <selection activeCell="N34" sqref="N34"/>
    </sheetView>
  </sheetViews>
  <sheetFormatPr baseColWidth="10" defaultRowHeight="15" x14ac:dyDescent="0.25"/>
  <cols>
    <col min="1" max="1" width="30" style="20" bestFit="1" customWidth="1"/>
    <col min="2" max="2" width="15.85546875" style="43" bestFit="1" customWidth="1"/>
    <col min="3" max="3" width="11.42578125" style="10"/>
    <col min="4" max="4" width="19.7109375" style="11" bestFit="1" customWidth="1"/>
    <col min="5" max="5" width="15.42578125" style="43" bestFit="1" customWidth="1"/>
    <col min="6" max="6" width="17.140625" style="11" bestFit="1" customWidth="1"/>
    <col min="7" max="7" width="29.140625" style="10" bestFit="1" customWidth="1"/>
    <col min="10" max="10" width="11.140625" style="24" bestFit="1" customWidth="1"/>
    <col min="11" max="11" width="11" bestFit="1" customWidth="1"/>
    <col min="12" max="12" width="10.28515625" bestFit="1" customWidth="1"/>
    <col min="13" max="13" width="10.42578125" bestFit="1" customWidth="1"/>
    <col min="14" max="14" width="11" bestFit="1" customWidth="1"/>
    <col min="15" max="16" width="10.7109375" bestFit="1" customWidth="1"/>
    <col min="17" max="17" width="5.5703125" bestFit="1" customWidth="1"/>
  </cols>
  <sheetData>
    <row r="1" spans="1:17" s="5" customFormat="1" ht="30" customHeight="1" x14ac:dyDescent="0.25">
      <c r="A1" s="40" t="s">
        <v>126</v>
      </c>
      <c r="B1" s="26" t="s">
        <v>423</v>
      </c>
      <c r="C1" s="41" t="s">
        <v>424</v>
      </c>
      <c r="D1" s="42" t="s">
        <v>425</v>
      </c>
      <c r="E1" s="26" t="s">
        <v>426</v>
      </c>
      <c r="F1" s="42" t="s">
        <v>427</v>
      </c>
      <c r="G1" s="42" t="s">
        <v>428</v>
      </c>
      <c r="J1" s="46"/>
    </row>
    <row r="2" spans="1:17" x14ac:dyDescent="0.25">
      <c r="A2" s="20" t="s">
        <v>1289</v>
      </c>
      <c r="B2" s="43" t="s">
        <v>429</v>
      </c>
      <c r="D2" s="47" t="s">
        <v>1290</v>
      </c>
      <c r="E2" s="43" t="str">
        <f>D2</f>
        <v>SH_RES</v>
      </c>
      <c r="F2" s="11" t="s">
        <v>430</v>
      </c>
      <c r="G2" s="10" t="s">
        <v>1291</v>
      </c>
    </row>
    <row r="3" spans="1:17" x14ac:dyDescent="0.25">
      <c r="A3" s="20" t="s">
        <v>1292</v>
      </c>
      <c r="B3" s="43" t="s">
        <v>431</v>
      </c>
      <c r="D3" s="47" t="s">
        <v>1293</v>
      </c>
      <c r="E3" s="43" t="s">
        <v>1293</v>
      </c>
      <c r="F3" s="11" t="s">
        <v>411</v>
      </c>
      <c r="G3" s="10" t="s">
        <v>1294</v>
      </c>
      <c r="J3" s="66"/>
      <c r="K3" s="67"/>
      <c r="L3" s="67"/>
      <c r="M3" s="67"/>
      <c r="N3" s="67"/>
      <c r="O3" s="67"/>
      <c r="P3" s="67"/>
      <c r="Q3" s="67"/>
    </row>
    <row r="4" spans="1:17" x14ac:dyDescent="0.25">
      <c r="A4" s="20" t="s">
        <v>1295</v>
      </c>
      <c r="B4" s="43" t="s">
        <v>429</v>
      </c>
      <c r="D4" s="47" t="s">
        <v>1296</v>
      </c>
      <c r="E4" s="43" t="s">
        <v>1296</v>
      </c>
      <c r="F4" s="11" t="s">
        <v>432</v>
      </c>
      <c r="G4" s="10" t="s">
        <v>1297</v>
      </c>
      <c r="J4" s="68"/>
      <c r="K4" s="67"/>
      <c r="L4" s="67"/>
      <c r="M4" s="67"/>
      <c r="N4" s="67"/>
      <c r="O4" s="67"/>
      <c r="P4" s="67"/>
      <c r="Q4" s="67"/>
    </row>
    <row r="5" spans="1:17" x14ac:dyDescent="0.25">
      <c r="A5" s="20" t="s">
        <v>1298</v>
      </c>
      <c r="B5" s="43" t="s">
        <v>431</v>
      </c>
      <c r="D5" s="47" t="s">
        <v>1299</v>
      </c>
      <c r="E5" s="43" t="s">
        <v>1299</v>
      </c>
      <c r="F5" s="11" t="s">
        <v>1250</v>
      </c>
      <c r="G5" s="10" t="s">
        <v>1438</v>
      </c>
      <c r="J5" s="68"/>
      <c r="K5" s="67"/>
      <c r="L5" s="67"/>
      <c r="M5" s="67"/>
      <c r="N5" s="67"/>
      <c r="O5" s="67"/>
      <c r="P5" s="67"/>
      <c r="Q5" s="67"/>
    </row>
    <row r="6" spans="1:17" x14ac:dyDescent="0.25">
      <c r="A6" s="20" t="s">
        <v>1300</v>
      </c>
      <c r="B6" s="43" t="s">
        <v>429</v>
      </c>
      <c r="D6" s="47" t="s">
        <v>1301</v>
      </c>
      <c r="E6" s="43" t="str">
        <f>D6</f>
        <v>SHHW_SV</v>
      </c>
      <c r="F6" s="11" t="s">
        <v>1256</v>
      </c>
      <c r="G6" s="10" t="s">
        <v>1302</v>
      </c>
      <c r="J6" s="68"/>
      <c r="K6" s="67"/>
      <c r="L6" s="67"/>
      <c r="M6" s="67"/>
      <c r="N6" s="67"/>
      <c r="O6" s="67"/>
      <c r="P6" s="67"/>
      <c r="Q6" s="67"/>
    </row>
    <row r="7" spans="1:17" x14ac:dyDescent="0.25">
      <c r="A7" s="20" t="s">
        <v>1303</v>
      </c>
      <c r="B7" s="43" t="s">
        <v>431</v>
      </c>
      <c r="D7" s="47" t="s">
        <v>1304</v>
      </c>
      <c r="E7" s="43" t="s">
        <v>1304</v>
      </c>
      <c r="F7" s="11" t="s">
        <v>1242</v>
      </c>
      <c r="G7" s="10" t="s">
        <v>1305</v>
      </c>
      <c r="J7" s="68"/>
      <c r="K7" s="67"/>
      <c r="L7" s="67"/>
      <c r="M7" s="67"/>
      <c r="N7" s="67"/>
      <c r="O7" s="67"/>
      <c r="P7" s="67"/>
      <c r="Q7" s="67"/>
    </row>
    <row r="8" spans="1:17" x14ac:dyDescent="0.25">
      <c r="A8" s="20" t="s">
        <v>1306</v>
      </c>
      <c r="B8" s="43" t="s">
        <v>429</v>
      </c>
      <c r="D8" s="47" t="s">
        <v>1307</v>
      </c>
      <c r="E8" s="43" t="str">
        <f>D8</f>
        <v>SHHW_IND</v>
      </c>
      <c r="F8" s="11" t="s">
        <v>414</v>
      </c>
      <c r="G8" s="10" t="s">
        <v>1439</v>
      </c>
      <c r="J8" s="68"/>
      <c r="K8" s="67"/>
      <c r="L8" s="67"/>
      <c r="M8" s="67"/>
      <c r="N8" s="67"/>
      <c r="O8" s="67"/>
      <c r="P8" s="67"/>
      <c r="Q8" s="67"/>
    </row>
    <row r="9" spans="1:17" x14ac:dyDescent="0.25">
      <c r="A9" s="20" t="s">
        <v>1308</v>
      </c>
      <c r="B9" s="43" t="s">
        <v>431</v>
      </c>
      <c r="D9" s="47" t="s">
        <v>1309</v>
      </c>
      <c r="E9" s="43" t="s">
        <v>1309</v>
      </c>
      <c r="F9" s="11" t="s">
        <v>417</v>
      </c>
      <c r="G9" s="10" t="s">
        <v>1310</v>
      </c>
      <c r="J9" s="68"/>
      <c r="K9" s="67"/>
      <c r="L9" s="67"/>
      <c r="M9" s="67"/>
      <c r="N9" s="67"/>
      <c r="O9" s="67"/>
      <c r="P9" s="67"/>
      <c r="Q9" s="67"/>
    </row>
    <row r="10" spans="1:17" x14ac:dyDescent="0.25">
      <c r="A10" s="20" t="s">
        <v>1311</v>
      </c>
      <c r="B10" s="43" t="s">
        <v>429</v>
      </c>
      <c r="D10" s="47" t="s">
        <v>1312</v>
      </c>
      <c r="E10" s="43" t="s">
        <v>1312</v>
      </c>
      <c r="F10" s="11" t="s">
        <v>433</v>
      </c>
      <c r="G10" s="10" t="s">
        <v>1313</v>
      </c>
      <c r="J10" s="68"/>
      <c r="K10" s="67"/>
      <c r="L10" s="67"/>
      <c r="M10" s="67"/>
      <c r="N10" s="67"/>
      <c r="O10" s="67"/>
      <c r="P10" s="67"/>
      <c r="Q10" s="67"/>
    </row>
    <row r="11" spans="1:17" x14ac:dyDescent="0.25">
      <c r="A11" s="20" t="s">
        <v>1314</v>
      </c>
      <c r="B11" s="43" t="s">
        <v>431</v>
      </c>
      <c r="D11" s="47" t="s">
        <v>1315</v>
      </c>
      <c r="E11" s="43" t="s">
        <v>1315</v>
      </c>
      <c r="F11" s="11" t="s">
        <v>434</v>
      </c>
      <c r="G11" s="10" t="s">
        <v>1316</v>
      </c>
    </row>
    <row r="12" spans="1:17" x14ac:dyDescent="0.25">
      <c r="A12" s="20" t="s">
        <v>1317</v>
      </c>
      <c r="B12" s="43" t="s">
        <v>429</v>
      </c>
      <c r="D12" s="47" t="s">
        <v>1318</v>
      </c>
      <c r="E12" s="43" t="s">
        <v>1318</v>
      </c>
      <c r="F12" s="11" t="s">
        <v>435</v>
      </c>
      <c r="G12" s="10" t="s">
        <v>1319</v>
      </c>
    </row>
    <row r="13" spans="1:17" x14ac:dyDescent="0.25">
      <c r="A13" s="20" t="s">
        <v>1320</v>
      </c>
      <c r="B13" s="43" t="s">
        <v>431</v>
      </c>
      <c r="D13" s="47" t="s">
        <v>1321</v>
      </c>
      <c r="E13" s="43" t="s">
        <v>1321</v>
      </c>
      <c r="F13" s="11" t="s">
        <v>436</v>
      </c>
      <c r="G13" s="10" t="s">
        <v>1322</v>
      </c>
    </row>
    <row r="14" spans="1:17" x14ac:dyDescent="0.25">
      <c r="A14" s="20" t="s">
        <v>1323</v>
      </c>
      <c r="B14" s="43" t="s">
        <v>429</v>
      </c>
      <c r="D14" s="47" t="s">
        <v>1324</v>
      </c>
      <c r="E14" s="43" t="s">
        <v>1324</v>
      </c>
      <c r="F14" s="11" t="s">
        <v>438</v>
      </c>
      <c r="G14" s="10" t="s">
        <v>1325</v>
      </c>
    </row>
    <row r="15" spans="1:17" x14ac:dyDescent="0.25">
      <c r="A15" s="20" t="s">
        <v>1326</v>
      </c>
      <c r="B15" s="43" t="s">
        <v>431</v>
      </c>
      <c r="D15" s="47" t="s">
        <v>1327</v>
      </c>
      <c r="E15" s="43" t="s">
        <v>1327</v>
      </c>
      <c r="F15" s="11" t="s">
        <v>440</v>
      </c>
      <c r="G15" s="10" t="s">
        <v>1328</v>
      </c>
    </row>
    <row r="16" spans="1:17" x14ac:dyDescent="0.25">
      <c r="A16" s="20" t="s">
        <v>1329</v>
      </c>
      <c r="B16" s="43" t="s">
        <v>429</v>
      </c>
      <c r="D16" s="47" t="s">
        <v>1330</v>
      </c>
      <c r="E16" s="43" t="s">
        <v>1330</v>
      </c>
      <c r="F16" s="11" t="s">
        <v>419</v>
      </c>
      <c r="G16" s="10" t="s">
        <v>1331</v>
      </c>
    </row>
    <row r="17" spans="1:7" customFormat="1" x14ac:dyDescent="0.25">
      <c r="A17" s="20" t="s">
        <v>1332</v>
      </c>
      <c r="B17" s="43" t="s">
        <v>431</v>
      </c>
      <c r="C17" s="10"/>
      <c r="D17" s="47" t="s">
        <v>1333</v>
      </c>
      <c r="E17" s="43" t="s">
        <v>1333</v>
      </c>
      <c r="F17" s="11" t="s">
        <v>1334</v>
      </c>
      <c r="G17" s="10" t="s">
        <v>439</v>
      </c>
    </row>
    <row r="18" spans="1:7" customFormat="1" x14ac:dyDescent="0.25">
      <c r="A18" s="20" t="s">
        <v>1335</v>
      </c>
      <c r="B18" s="43" t="s">
        <v>429</v>
      </c>
      <c r="C18" s="10"/>
      <c r="D18" s="48" t="s">
        <v>1336</v>
      </c>
      <c r="E18" s="44" t="s">
        <v>1336</v>
      </c>
      <c r="F18" s="23" t="s">
        <v>1337</v>
      </c>
      <c r="G18" s="22" t="s">
        <v>1440</v>
      </c>
    </row>
    <row r="19" spans="1:7" customFormat="1" x14ac:dyDescent="0.25">
      <c r="A19" s="45" t="s">
        <v>1338</v>
      </c>
      <c r="B19" s="44" t="s">
        <v>431</v>
      </c>
      <c r="C19" s="10"/>
      <c r="D19" s="47" t="s">
        <v>441</v>
      </c>
      <c r="E19" s="43" t="s">
        <v>429</v>
      </c>
      <c r="F19" s="21" t="s">
        <v>360</v>
      </c>
      <c r="G19" s="21" t="s">
        <v>360</v>
      </c>
    </row>
    <row r="20" spans="1:7" customFormat="1" x14ac:dyDescent="0.25">
      <c r="A20" s="20" t="s">
        <v>1339</v>
      </c>
      <c r="B20" s="43" t="s">
        <v>429</v>
      </c>
      <c r="C20" s="10"/>
      <c r="D20" s="47" t="s">
        <v>1340</v>
      </c>
      <c r="E20" s="43" t="s">
        <v>431</v>
      </c>
      <c r="F20" s="21" t="s">
        <v>360</v>
      </c>
      <c r="G20" s="21" t="s">
        <v>360</v>
      </c>
    </row>
    <row r="21" spans="1:7" customFormat="1" x14ac:dyDescent="0.25">
      <c r="A21" s="20" t="s">
        <v>1341</v>
      </c>
      <c r="B21" s="43" t="s">
        <v>431</v>
      </c>
      <c r="C21" s="10"/>
      <c r="D21" s="47" t="s">
        <v>1342</v>
      </c>
      <c r="E21" s="43" t="s">
        <v>429</v>
      </c>
      <c r="F21" s="21" t="s">
        <v>360</v>
      </c>
      <c r="G21" s="21" t="s">
        <v>360</v>
      </c>
    </row>
    <row r="22" spans="1:7" customFormat="1" x14ac:dyDescent="0.25">
      <c r="A22" s="20" t="s">
        <v>1343</v>
      </c>
      <c r="B22" s="43" t="s">
        <v>429</v>
      </c>
      <c r="C22" s="10"/>
      <c r="D22" s="47" t="s">
        <v>1344</v>
      </c>
      <c r="E22" s="43" t="s">
        <v>431</v>
      </c>
      <c r="F22" s="21" t="s">
        <v>360</v>
      </c>
      <c r="G22" s="21" t="s">
        <v>360</v>
      </c>
    </row>
    <row r="23" spans="1:7" customFormat="1" x14ac:dyDescent="0.25">
      <c r="A23" s="20" t="s">
        <v>1345</v>
      </c>
      <c r="B23" s="43" t="s">
        <v>431</v>
      </c>
      <c r="C23" s="10"/>
      <c r="D23" s="47" t="s">
        <v>1346</v>
      </c>
      <c r="E23" s="43" t="s">
        <v>429</v>
      </c>
      <c r="F23" s="21" t="s">
        <v>360</v>
      </c>
      <c r="G23" s="21" t="s">
        <v>360</v>
      </c>
    </row>
    <row r="24" spans="1:7" customFormat="1" x14ac:dyDescent="0.25">
      <c r="A24" s="20" t="s">
        <v>1347</v>
      </c>
      <c r="B24" s="43" t="s">
        <v>429</v>
      </c>
      <c r="C24" s="10"/>
      <c r="D24" s="47" t="s">
        <v>1348</v>
      </c>
      <c r="E24" s="43" t="str">
        <f>D24</f>
        <v>CHP_RES_H</v>
      </c>
      <c r="F24" s="21" t="s">
        <v>360</v>
      </c>
      <c r="G24" s="21" t="s">
        <v>360</v>
      </c>
    </row>
    <row r="25" spans="1:7" customFormat="1" x14ac:dyDescent="0.25">
      <c r="A25" s="20" t="s">
        <v>1349</v>
      </c>
      <c r="B25" s="43" t="s">
        <v>431</v>
      </c>
      <c r="C25" s="10"/>
      <c r="D25" s="47" t="s">
        <v>1350</v>
      </c>
      <c r="E25" s="43" t="str">
        <f>D25</f>
        <v>CHP_RES_P</v>
      </c>
      <c r="F25" s="21" t="s">
        <v>360</v>
      </c>
      <c r="G25" s="21" t="s">
        <v>360</v>
      </c>
    </row>
    <row r="26" spans="1:7" customFormat="1" x14ac:dyDescent="0.25">
      <c r="A26" s="20" t="s">
        <v>1351</v>
      </c>
      <c r="B26" s="43" t="s">
        <v>429</v>
      </c>
      <c r="C26" s="10"/>
      <c r="D26" s="47" t="s">
        <v>1352</v>
      </c>
      <c r="E26" s="43" t="str">
        <f>D26</f>
        <v>CHP_SV_H</v>
      </c>
      <c r="F26" s="21" t="s">
        <v>360</v>
      </c>
      <c r="G26" s="21" t="s">
        <v>360</v>
      </c>
    </row>
    <row r="27" spans="1:7" customFormat="1" x14ac:dyDescent="0.25">
      <c r="A27" s="20" t="s">
        <v>1353</v>
      </c>
      <c r="B27" s="43" t="s">
        <v>431</v>
      </c>
      <c r="C27" s="10"/>
      <c r="D27" s="47" t="s">
        <v>1354</v>
      </c>
      <c r="E27" s="43" t="str">
        <f>D27</f>
        <v>CHP_SV_P</v>
      </c>
      <c r="F27" s="21" t="s">
        <v>360</v>
      </c>
      <c r="G27" s="21" t="s">
        <v>360</v>
      </c>
    </row>
    <row r="28" spans="1:7" customFormat="1" x14ac:dyDescent="0.25">
      <c r="A28" s="20" t="s">
        <v>1355</v>
      </c>
      <c r="B28" s="43" t="s">
        <v>429</v>
      </c>
      <c r="C28" s="10"/>
      <c r="D28" s="47" t="s">
        <v>443</v>
      </c>
      <c r="E28" s="43" t="s">
        <v>443</v>
      </c>
      <c r="F28" s="21" t="s">
        <v>360</v>
      </c>
      <c r="G28" s="21" t="s">
        <v>360</v>
      </c>
    </row>
    <row r="29" spans="1:7" customFormat="1" x14ac:dyDescent="0.25">
      <c r="A29" s="20" t="s">
        <v>1356</v>
      </c>
      <c r="B29" s="43" t="s">
        <v>431</v>
      </c>
      <c r="C29" s="10"/>
      <c r="D29" s="47" t="s">
        <v>442</v>
      </c>
      <c r="E29" s="43" t="str">
        <f>D29</f>
        <v>CHP_IND_P</v>
      </c>
      <c r="F29" s="21" t="s">
        <v>360</v>
      </c>
      <c r="G29" s="21" t="s">
        <v>360</v>
      </c>
    </row>
    <row r="30" spans="1:7" customFormat="1" x14ac:dyDescent="0.25">
      <c r="A30" s="20" t="s">
        <v>1357</v>
      </c>
      <c r="B30" s="43" t="s">
        <v>429</v>
      </c>
      <c r="C30" s="10"/>
      <c r="D30" s="47" t="s">
        <v>1358</v>
      </c>
      <c r="E30" s="43" t="s">
        <v>431</v>
      </c>
      <c r="F30" s="21" t="s">
        <v>360</v>
      </c>
      <c r="G30" s="21" t="s">
        <v>360</v>
      </c>
    </row>
    <row r="31" spans="1:7" customFormat="1" x14ac:dyDescent="0.25">
      <c r="A31" s="20" t="s">
        <v>1359</v>
      </c>
      <c r="B31" s="43" t="s">
        <v>431</v>
      </c>
      <c r="C31" s="10"/>
      <c r="D31" s="47" t="s">
        <v>1360</v>
      </c>
      <c r="E31" s="43" t="s">
        <v>431</v>
      </c>
      <c r="F31" s="21" t="s">
        <v>360</v>
      </c>
      <c r="G31" s="21" t="s">
        <v>360</v>
      </c>
    </row>
    <row r="32" spans="1:7" customFormat="1" x14ac:dyDescent="0.25">
      <c r="A32" s="20" t="s">
        <v>1361</v>
      </c>
      <c r="B32" s="43" t="s">
        <v>429</v>
      </c>
      <c r="C32" s="10"/>
      <c r="D32" s="11" t="s">
        <v>444</v>
      </c>
      <c r="E32" s="43" t="s">
        <v>1362</v>
      </c>
      <c r="F32" s="21" t="s">
        <v>360</v>
      </c>
      <c r="G32" s="21" t="s">
        <v>360</v>
      </c>
    </row>
    <row r="33" spans="1:7" customFormat="1" x14ac:dyDescent="0.25">
      <c r="A33" s="20" t="s">
        <v>1363</v>
      </c>
      <c r="B33" s="43" t="s">
        <v>431</v>
      </c>
      <c r="C33" s="10"/>
      <c r="D33" s="11" t="s">
        <v>1364</v>
      </c>
      <c r="E33" s="43" t="s">
        <v>1365</v>
      </c>
      <c r="F33" s="21" t="s">
        <v>360</v>
      </c>
      <c r="G33" s="21" t="s">
        <v>360</v>
      </c>
    </row>
    <row r="34" spans="1:7" customFormat="1" x14ac:dyDescent="0.25">
      <c r="A34" s="20" t="s">
        <v>1366</v>
      </c>
      <c r="B34" s="43" t="s">
        <v>429</v>
      </c>
      <c r="C34" s="10"/>
      <c r="D34" s="47" t="s">
        <v>1367</v>
      </c>
      <c r="E34" s="43" t="s">
        <v>1365</v>
      </c>
      <c r="F34" s="21" t="s">
        <v>360</v>
      </c>
      <c r="G34" s="21" t="s">
        <v>360</v>
      </c>
    </row>
    <row r="35" spans="1:7" customFormat="1" x14ac:dyDescent="0.25">
      <c r="A35" s="20" t="s">
        <v>1368</v>
      </c>
      <c r="B35" s="43" t="s">
        <v>431</v>
      </c>
      <c r="C35" s="10"/>
      <c r="D35" s="47" t="s">
        <v>445</v>
      </c>
      <c r="E35" s="43" t="str">
        <f>D35</f>
        <v>Synfuel</v>
      </c>
      <c r="F35" s="11" t="s">
        <v>360</v>
      </c>
      <c r="G35" s="11" t="s">
        <v>360</v>
      </c>
    </row>
    <row r="36" spans="1:7" customFormat="1" x14ac:dyDescent="0.25">
      <c r="A36" s="20" t="s">
        <v>1369</v>
      </c>
      <c r="B36" s="43" t="s">
        <v>429</v>
      </c>
      <c r="C36" s="10"/>
      <c r="D36" s="47" t="s">
        <v>133</v>
      </c>
      <c r="E36" s="43" t="s">
        <v>133</v>
      </c>
      <c r="F36" s="21" t="s">
        <v>360</v>
      </c>
      <c r="G36" s="21" t="s">
        <v>360</v>
      </c>
    </row>
    <row r="37" spans="1:7" customFormat="1" x14ac:dyDescent="0.25">
      <c r="A37" s="45" t="s">
        <v>1370</v>
      </c>
      <c r="B37" s="44" t="s">
        <v>431</v>
      </c>
      <c r="C37" s="10"/>
      <c r="D37" s="47" t="s">
        <v>134</v>
      </c>
      <c r="E37" s="43" t="s">
        <v>134</v>
      </c>
      <c r="F37" s="21" t="s">
        <v>360</v>
      </c>
      <c r="G37" s="21" t="s">
        <v>360</v>
      </c>
    </row>
    <row r="38" spans="1:7" customFormat="1" x14ac:dyDescent="0.25">
      <c r="A38" s="29" t="s">
        <v>1063</v>
      </c>
      <c r="B38" s="69" t="s">
        <v>429</v>
      </c>
      <c r="C38" s="10"/>
      <c r="D38" s="47" t="s">
        <v>135</v>
      </c>
      <c r="E38" s="43" t="s">
        <v>135</v>
      </c>
      <c r="F38" s="21" t="s">
        <v>360</v>
      </c>
      <c r="G38" s="21" t="s">
        <v>360</v>
      </c>
    </row>
    <row r="39" spans="1:7" customFormat="1" x14ac:dyDescent="0.25">
      <c r="A39" s="29" t="s">
        <v>1064</v>
      </c>
      <c r="B39" s="69" t="s">
        <v>429</v>
      </c>
      <c r="C39" s="10"/>
      <c r="D39" s="47" t="s">
        <v>462</v>
      </c>
      <c r="E39" s="43" t="s">
        <v>462</v>
      </c>
      <c r="F39" s="21" t="s">
        <v>360</v>
      </c>
      <c r="G39" s="21" t="s">
        <v>360</v>
      </c>
    </row>
    <row r="40" spans="1:7" customFormat="1" x14ac:dyDescent="0.25">
      <c r="A40" s="29" t="s">
        <v>406</v>
      </c>
      <c r="B40" s="69" t="s">
        <v>429</v>
      </c>
      <c r="C40" s="10"/>
      <c r="D40" s="47" t="s">
        <v>1371</v>
      </c>
      <c r="E40" s="43" t="s">
        <v>1371</v>
      </c>
      <c r="F40" s="21" t="s">
        <v>360</v>
      </c>
      <c r="G40" s="21" t="s">
        <v>360</v>
      </c>
    </row>
    <row r="41" spans="1:7" customFormat="1" x14ac:dyDescent="0.25">
      <c r="A41" s="29" t="s">
        <v>1065</v>
      </c>
      <c r="B41" s="69" t="s">
        <v>429</v>
      </c>
      <c r="C41" s="10"/>
      <c r="D41" s="11"/>
      <c r="E41" s="43"/>
      <c r="F41" s="11"/>
      <c r="G41" s="10"/>
    </row>
    <row r="42" spans="1:7" customFormat="1" x14ac:dyDescent="0.25">
      <c r="A42" s="29" t="s">
        <v>1066</v>
      </c>
      <c r="B42" s="69" t="s">
        <v>429</v>
      </c>
      <c r="C42" s="10"/>
      <c r="D42" s="11"/>
      <c r="E42" s="43"/>
      <c r="F42" s="11"/>
      <c r="G42" s="10"/>
    </row>
    <row r="43" spans="1:7" customFormat="1" x14ac:dyDescent="0.25">
      <c r="A43" s="29" t="s">
        <v>1067</v>
      </c>
      <c r="B43" s="69" t="s">
        <v>429</v>
      </c>
      <c r="C43" s="10"/>
      <c r="D43" s="11"/>
      <c r="E43" s="43"/>
      <c r="F43" s="11"/>
      <c r="G43" s="10"/>
    </row>
    <row r="44" spans="1:7" customFormat="1" x14ac:dyDescent="0.25">
      <c r="A44" s="29" t="s">
        <v>405</v>
      </c>
      <c r="B44" s="69" t="s">
        <v>429</v>
      </c>
      <c r="C44" s="10"/>
      <c r="D44" s="11"/>
      <c r="E44" s="43"/>
      <c r="F44" s="11"/>
      <c r="G44" s="10"/>
    </row>
    <row r="45" spans="1:7" customFormat="1" x14ac:dyDescent="0.25">
      <c r="A45" s="29" t="s">
        <v>1068</v>
      </c>
      <c r="B45" s="69" t="s">
        <v>429</v>
      </c>
      <c r="C45" s="10"/>
      <c r="D45" s="11"/>
      <c r="E45" s="43"/>
      <c r="F45" s="11"/>
      <c r="G45" s="10"/>
    </row>
    <row r="46" spans="1:7" customFormat="1" x14ac:dyDescent="0.25">
      <c r="A46" s="29" t="s">
        <v>1069</v>
      </c>
      <c r="B46" s="69" t="s">
        <v>429</v>
      </c>
      <c r="C46" s="10"/>
      <c r="D46" s="11"/>
      <c r="E46" s="43"/>
      <c r="F46" s="11"/>
      <c r="G46" s="10"/>
    </row>
    <row r="47" spans="1:7" customFormat="1" x14ac:dyDescent="0.25">
      <c r="A47" s="29" t="s">
        <v>1070</v>
      </c>
      <c r="B47" s="69" t="s">
        <v>429</v>
      </c>
      <c r="C47" s="10"/>
      <c r="D47" s="11"/>
      <c r="E47" s="43"/>
      <c r="F47" s="11"/>
      <c r="G47" s="10"/>
    </row>
    <row r="48" spans="1:7" customFormat="1" x14ac:dyDescent="0.25">
      <c r="A48" s="29" t="s">
        <v>404</v>
      </c>
      <c r="B48" s="69" t="s">
        <v>429</v>
      </c>
      <c r="C48" s="10"/>
      <c r="D48" s="11"/>
      <c r="E48" s="43"/>
      <c r="F48" s="11"/>
      <c r="G48" s="10"/>
    </row>
    <row r="49" spans="1:2" customFormat="1" x14ac:dyDescent="0.25">
      <c r="A49" s="29" t="s">
        <v>403</v>
      </c>
      <c r="B49" s="69" t="s">
        <v>429</v>
      </c>
    </row>
    <row r="50" spans="1:2" customFormat="1" x14ac:dyDescent="0.25">
      <c r="A50" s="29" t="s">
        <v>1071</v>
      </c>
      <c r="B50" s="69" t="s">
        <v>429</v>
      </c>
    </row>
    <row r="51" spans="1:2" customFormat="1" x14ac:dyDescent="0.25">
      <c r="A51" s="29" t="s">
        <v>1072</v>
      </c>
      <c r="B51" s="69" t="s">
        <v>429</v>
      </c>
    </row>
    <row r="52" spans="1:2" customFormat="1" x14ac:dyDescent="0.25">
      <c r="A52" s="29" t="s">
        <v>1073</v>
      </c>
      <c r="B52" s="69" t="s">
        <v>429</v>
      </c>
    </row>
    <row r="53" spans="1:2" customFormat="1" x14ac:dyDescent="0.25">
      <c r="A53" s="29" t="s">
        <v>408</v>
      </c>
      <c r="B53" s="69" t="s">
        <v>429</v>
      </c>
    </row>
    <row r="54" spans="1:2" customFormat="1" x14ac:dyDescent="0.25">
      <c r="A54" s="29" t="s">
        <v>409</v>
      </c>
      <c r="B54" s="69" t="s">
        <v>429</v>
      </c>
    </row>
    <row r="55" spans="1:2" customFormat="1" x14ac:dyDescent="0.25">
      <c r="A55" s="29" t="s">
        <v>407</v>
      </c>
      <c r="B55" s="69" t="s">
        <v>429</v>
      </c>
    </row>
    <row r="56" spans="1:2" customFormat="1" x14ac:dyDescent="0.25">
      <c r="A56" s="29" t="s">
        <v>1074</v>
      </c>
      <c r="B56" s="69" t="s">
        <v>429</v>
      </c>
    </row>
    <row r="57" spans="1:2" customFormat="1" x14ac:dyDescent="0.25">
      <c r="A57" s="29" t="s">
        <v>1075</v>
      </c>
      <c r="B57" s="69" t="s">
        <v>429</v>
      </c>
    </row>
    <row r="58" spans="1:2" customFormat="1" x14ac:dyDescent="0.25">
      <c r="A58" s="29" t="s">
        <v>1076</v>
      </c>
      <c r="B58" s="69" t="s">
        <v>429</v>
      </c>
    </row>
    <row r="59" spans="1:2" customFormat="1" x14ac:dyDescent="0.25">
      <c r="A59" s="29" t="s">
        <v>402</v>
      </c>
      <c r="B59" s="69" t="s">
        <v>429</v>
      </c>
    </row>
    <row r="60" spans="1:2" customFormat="1" x14ac:dyDescent="0.25">
      <c r="A60" s="31" t="s">
        <v>401</v>
      </c>
      <c r="B60" s="70" t="s">
        <v>429</v>
      </c>
    </row>
    <row r="61" spans="1:2" customFormat="1" x14ac:dyDescent="0.25">
      <c r="A61" s="29" t="s">
        <v>1372</v>
      </c>
      <c r="B61" s="69" t="s">
        <v>1350</v>
      </c>
    </row>
    <row r="62" spans="1:2" customFormat="1" x14ac:dyDescent="0.25">
      <c r="A62" s="29" t="s">
        <v>1373</v>
      </c>
      <c r="B62" s="69" t="s">
        <v>1348</v>
      </c>
    </row>
    <row r="63" spans="1:2" customFormat="1" x14ac:dyDescent="0.25">
      <c r="A63" s="29" t="s">
        <v>1374</v>
      </c>
      <c r="B63" s="69" t="s">
        <v>1350</v>
      </c>
    </row>
    <row r="64" spans="1:2" customFormat="1" x14ac:dyDescent="0.25">
      <c r="A64" s="29" t="s">
        <v>1375</v>
      </c>
      <c r="B64" s="69" t="s">
        <v>1348</v>
      </c>
    </row>
    <row r="65" spans="1:4" customFormat="1" x14ac:dyDescent="0.25">
      <c r="A65" s="29" t="s">
        <v>1376</v>
      </c>
      <c r="B65" s="69" t="s">
        <v>1350</v>
      </c>
      <c r="C65" s="10"/>
      <c r="D65" s="11"/>
    </row>
    <row r="66" spans="1:4" customFormat="1" x14ac:dyDescent="0.25">
      <c r="A66" s="31" t="s">
        <v>1377</v>
      </c>
      <c r="B66" s="70" t="s">
        <v>1348</v>
      </c>
      <c r="C66" s="10"/>
      <c r="D66" s="11"/>
    </row>
    <row r="67" spans="1:4" customFormat="1" x14ac:dyDescent="0.25">
      <c r="A67" s="29" t="s">
        <v>1378</v>
      </c>
      <c r="B67" s="69" t="s">
        <v>442</v>
      </c>
      <c r="C67" s="10"/>
      <c r="D67" s="16"/>
    </row>
    <row r="68" spans="1:4" customFormat="1" x14ac:dyDescent="0.25">
      <c r="A68" s="29" t="s">
        <v>1379</v>
      </c>
      <c r="B68" s="69" t="s">
        <v>443</v>
      </c>
      <c r="C68" s="10"/>
      <c r="D68" s="11"/>
    </row>
    <row r="69" spans="1:4" customFormat="1" x14ac:dyDescent="0.25">
      <c r="A69" s="29" t="s">
        <v>1380</v>
      </c>
      <c r="B69" s="69" t="s">
        <v>442</v>
      </c>
      <c r="C69" s="10"/>
      <c r="D69" s="11"/>
    </row>
    <row r="70" spans="1:4" customFormat="1" x14ac:dyDescent="0.25">
      <c r="A70" s="29" t="s">
        <v>1381</v>
      </c>
      <c r="B70" s="69" t="s">
        <v>443</v>
      </c>
      <c r="C70" s="10"/>
      <c r="D70" s="11"/>
    </row>
    <row r="71" spans="1:4" customFormat="1" x14ac:dyDescent="0.25">
      <c r="A71" s="29" t="s">
        <v>1382</v>
      </c>
      <c r="B71" s="69" t="s">
        <v>442</v>
      </c>
      <c r="C71" s="10"/>
      <c r="D71" s="11"/>
    </row>
    <row r="72" spans="1:4" customFormat="1" x14ac:dyDescent="0.25">
      <c r="A72" s="29" t="s">
        <v>1383</v>
      </c>
      <c r="B72" s="69" t="s">
        <v>443</v>
      </c>
      <c r="C72" s="10"/>
      <c r="D72" s="11"/>
    </row>
    <row r="73" spans="1:4" customFormat="1" x14ac:dyDescent="0.25">
      <c r="A73" s="29" t="s">
        <v>1384</v>
      </c>
      <c r="B73" s="69" t="s">
        <v>442</v>
      </c>
      <c r="C73" s="10"/>
      <c r="D73" s="11"/>
    </row>
    <row r="74" spans="1:4" customFormat="1" x14ac:dyDescent="0.25">
      <c r="A74" s="29" t="s">
        <v>1385</v>
      </c>
      <c r="B74" s="69" t="s">
        <v>443</v>
      </c>
      <c r="C74" s="10"/>
      <c r="D74" s="11"/>
    </row>
    <row r="75" spans="1:4" customFormat="1" x14ac:dyDescent="0.25">
      <c r="A75" s="29" t="s">
        <v>1386</v>
      </c>
      <c r="B75" s="69" t="s">
        <v>442</v>
      </c>
      <c r="C75" s="10"/>
      <c r="D75" s="11"/>
    </row>
    <row r="76" spans="1:4" customFormat="1" x14ac:dyDescent="0.25">
      <c r="A76" s="29" t="s">
        <v>1387</v>
      </c>
      <c r="B76" s="69" t="s">
        <v>443</v>
      </c>
      <c r="C76" s="10"/>
      <c r="D76" s="11"/>
    </row>
    <row r="77" spans="1:4" customFormat="1" x14ac:dyDescent="0.25">
      <c r="A77" s="29" t="s">
        <v>1388</v>
      </c>
      <c r="B77" s="69" t="s">
        <v>442</v>
      </c>
      <c r="C77" s="10"/>
      <c r="D77" s="11"/>
    </row>
    <row r="78" spans="1:4" customFormat="1" x14ac:dyDescent="0.25">
      <c r="A78" s="29" t="s">
        <v>1389</v>
      </c>
      <c r="B78" s="69" t="s">
        <v>443</v>
      </c>
      <c r="C78" s="10"/>
      <c r="D78" s="11"/>
    </row>
    <row r="79" spans="1:4" customFormat="1" x14ac:dyDescent="0.25">
      <c r="A79" s="29" t="s">
        <v>1390</v>
      </c>
      <c r="B79" s="69" t="s">
        <v>442</v>
      </c>
      <c r="C79" s="10"/>
      <c r="D79" s="11"/>
    </row>
    <row r="80" spans="1:4" customFormat="1" x14ac:dyDescent="0.25">
      <c r="A80" s="29" t="s">
        <v>1391</v>
      </c>
      <c r="B80" s="69" t="s">
        <v>443</v>
      </c>
      <c r="C80" s="10"/>
      <c r="D80" s="11"/>
    </row>
    <row r="81" spans="1:2" customFormat="1" x14ac:dyDescent="0.25">
      <c r="A81" s="29" t="s">
        <v>1392</v>
      </c>
      <c r="B81" s="69" t="s">
        <v>442</v>
      </c>
    </row>
    <row r="82" spans="1:2" customFormat="1" x14ac:dyDescent="0.25">
      <c r="A82" s="29" t="s">
        <v>1393</v>
      </c>
      <c r="B82" s="69" t="s">
        <v>443</v>
      </c>
    </row>
    <row r="83" spans="1:2" customFormat="1" x14ac:dyDescent="0.25">
      <c r="A83" s="29" t="s">
        <v>1394</v>
      </c>
      <c r="B83" s="69" t="s">
        <v>442</v>
      </c>
    </row>
    <row r="84" spans="1:2" customFormat="1" x14ac:dyDescent="0.25">
      <c r="A84" s="29" t="s">
        <v>1395</v>
      </c>
      <c r="B84" s="69" t="s">
        <v>443</v>
      </c>
    </row>
    <row r="85" spans="1:2" customFormat="1" x14ac:dyDescent="0.25">
      <c r="A85" s="29" t="s">
        <v>1396</v>
      </c>
      <c r="B85" s="69" t="s">
        <v>442</v>
      </c>
    </row>
    <row r="86" spans="1:2" customFormat="1" x14ac:dyDescent="0.25">
      <c r="A86" s="29" t="s">
        <v>1397</v>
      </c>
      <c r="B86" s="69" t="s">
        <v>443</v>
      </c>
    </row>
    <row r="87" spans="1:2" customFormat="1" x14ac:dyDescent="0.25">
      <c r="A87" s="29" t="s">
        <v>1398</v>
      </c>
      <c r="B87" s="69" t="s">
        <v>442</v>
      </c>
    </row>
    <row r="88" spans="1:2" customFormat="1" x14ac:dyDescent="0.25">
      <c r="A88" s="31" t="s">
        <v>1399</v>
      </c>
      <c r="B88" s="70" t="s">
        <v>443</v>
      </c>
    </row>
    <row r="89" spans="1:2" customFormat="1" x14ac:dyDescent="0.25">
      <c r="A89" s="29" t="s">
        <v>1400</v>
      </c>
      <c r="B89" s="69" t="s">
        <v>1354</v>
      </c>
    </row>
    <row r="90" spans="1:2" customFormat="1" x14ac:dyDescent="0.25">
      <c r="A90" s="29" t="s">
        <v>1401</v>
      </c>
      <c r="B90" s="69" t="s">
        <v>1352</v>
      </c>
    </row>
    <row r="91" spans="1:2" customFormat="1" x14ac:dyDescent="0.25">
      <c r="A91" s="29" t="s">
        <v>1402</v>
      </c>
      <c r="B91" s="69" t="s">
        <v>1354</v>
      </c>
    </row>
    <row r="92" spans="1:2" customFormat="1" x14ac:dyDescent="0.25">
      <c r="A92" s="29" t="s">
        <v>1403</v>
      </c>
      <c r="B92" s="69" t="s">
        <v>1352</v>
      </c>
    </row>
    <row r="93" spans="1:2" customFormat="1" x14ac:dyDescent="0.25">
      <c r="A93" s="29" t="s">
        <v>1404</v>
      </c>
      <c r="B93" s="69" t="s">
        <v>1354</v>
      </c>
    </row>
    <row r="94" spans="1:2" customFormat="1" x14ac:dyDescent="0.25">
      <c r="A94" s="29" t="s">
        <v>1405</v>
      </c>
      <c r="B94" s="69" t="s">
        <v>1352</v>
      </c>
    </row>
    <row r="95" spans="1:2" customFormat="1" x14ac:dyDescent="0.25">
      <c r="A95" s="29" t="s">
        <v>1406</v>
      </c>
      <c r="B95" s="69" t="s">
        <v>1354</v>
      </c>
    </row>
    <row r="96" spans="1:2" customFormat="1" x14ac:dyDescent="0.25">
      <c r="A96" s="29" t="s">
        <v>1407</v>
      </c>
      <c r="B96" s="69" t="s">
        <v>1352</v>
      </c>
    </row>
    <row r="97" spans="1:2" customFormat="1" x14ac:dyDescent="0.25">
      <c r="A97" s="29" t="s">
        <v>1408</v>
      </c>
      <c r="B97" s="69" t="s">
        <v>1354</v>
      </c>
    </row>
    <row r="98" spans="1:2" customFormat="1" x14ac:dyDescent="0.25">
      <c r="A98" s="29" t="s">
        <v>1409</v>
      </c>
      <c r="B98" s="69" t="s">
        <v>1352</v>
      </c>
    </row>
    <row r="99" spans="1:2" customFormat="1" x14ac:dyDescent="0.25">
      <c r="A99" s="29" t="s">
        <v>1410</v>
      </c>
      <c r="B99" s="69" t="s">
        <v>1354</v>
      </c>
    </row>
    <row r="100" spans="1:2" customFormat="1" x14ac:dyDescent="0.25">
      <c r="A100" s="29" t="s">
        <v>1411</v>
      </c>
      <c r="B100" s="69" t="s">
        <v>1352</v>
      </c>
    </row>
    <row r="101" spans="1:2" customFormat="1" x14ac:dyDescent="0.25">
      <c r="A101" s="29" t="s">
        <v>1412</v>
      </c>
      <c r="B101" s="69" t="s">
        <v>1354</v>
      </c>
    </row>
    <row r="102" spans="1:2" customFormat="1" x14ac:dyDescent="0.25">
      <c r="A102" s="29" t="s">
        <v>1413</v>
      </c>
      <c r="B102" s="69" t="s">
        <v>1352</v>
      </c>
    </row>
    <row r="103" spans="1:2" customFormat="1" x14ac:dyDescent="0.25">
      <c r="A103" s="29" t="s">
        <v>1414</v>
      </c>
      <c r="B103" s="69" t="s">
        <v>1354</v>
      </c>
    </row>
    <row r="104" spans="1:2" customFormat="1" x14ac:dyDescent="0.25">
      <c r="A104" s="31" t="s">
        <v>1415</v>
      </c>
      <c r="B104" s="70" t="s">
        <v>1352</v>
      </c>
    </row>
    <row r="105" spans="1:2" customFormat="1" x14ac:dyDescent="0.25">
      <c r="A105" s="29" t="s">
        <v>1102</v>
      </c>
      <c r="B105" s="69" t="s">
        <v>429</v>
      </c>
    </row>
    <row r="106" spans="1:2" customFormat="1" x14ac:dyDescent="0.25">
      <c r="A106" s="29" t="s">
        <v>1106</v>
      </c>
      <c r="B106" s="69" t="s">
        <v>429</v>
      </c>
    </row>
    <row r="107" spans="1:2" customFormat="1" x14ac:dyDescent="0.25">
      <c r="A107" s="29" t="s">
        <v>1108</v>
      </c>
      <c r="B107" s="69" t="s">
        <v>429</v>
      </c>
    </row>
    <row r="108" spans="1:2" customFormat="1" x14ac:dyDescent="0.25">
      <c r="A108" s="29" t="s">
        <v>1109</v>
      </c>
      <c r="B108" s="69" t="s">
        <v>429</v>
      </c>
    </row>
    <row r="109" spans="1:2" customFormat="1" x14ac:dyDescent="0.25">
      <c r="A109" s="29" t="s">
        <v>1110</v>
      </c>
      <c r="B109" s="69" t="s">
        <v>429</v>
      </c>
    </row>
    <row r="110" spans="1:2" customFormat="1" x14ac:dyDescent="0.25">
      <c r="A110" s="29" t="s">
        <v>1111</v>
      </c>
      <c r="B110" s="69" t="s">
        <v>429</v>
      </c>
    </row>
    <row r="111" spans="1:2" customFormat="1" x14ac:dyDescent="0.25">
      <c r="A111" s="29" t="s">
        <v>1112</v>
      </c>
      <c r="B111" s="69" t="s">
        <v>429</v>
      </c>
    </row>
    <row r="112" spans="1:2" customFormat="1" x14ac:dyDescent="0.25">
      <c r="A112" s="31" t="s">
        <v>1113</v>
      </c>
      <c r="B112" s="70" t="s">
        <v>429</v>
      </c>
    </row>
    <row r="113" spans="1:2" customFormat="1" x14ac:dyDescent="0.25">
      <c r="A113" s="29" t="s">
        <v>1114</v>
      </c>
      <c r="B113" s="69" t="s">
        <v>1307</v>
      </c>
    </row>
    <row r="114" spans="1:2" customFormat="1" x14ac:dyDescent="0.25">
      <c r="A114" s="29" t="s">
        <v>1116</v>
      </c>
      <c r="B114" s="69" t="s">
        <v>1307</v>
      </c>
    </row>
    <row r="115" spans="1:2" customFormat="1" x14ac:dyDescent="0.25">
      <c r="A115" s="29" t="s">
        <v>1117</v>
      </c>
      <c r="B115" s="69" t="s">
        <v>1307</v>
      </c>
    </row>
    <row r="116" spans="1:2" customFormat="1" x14ac:dyDescent="0.25">
      <c r="A116" s="29" t="s">
        <v>1118</v>
      </c>
      <c r="B116" s="69" t="s">
        <v>1307</v>
      </c>
    </row>
    <row r="117" spans="1:2" customFormat="1" x14ac:dyDescent="0.25">
      <c r="A117" s="29" t="s">
        <v>1119</v>
      </c>
      <c r="B117" s="69" t="s">
        <v>1307</v>
      </c>
    </row>
    <row r="118" spans="1:2" customFormat="1" x14ac:dyDescent="0.25">
      <c r="A118" s="29" t="s">
        <v>1120</v>
      </c>
      <c r="B118" s="69" t="s">
        <v>1307</v>
      </c>
    </row>
    <row r="119" spans="1:2" customFormat="1" x14ac:dyDescent="0.25">
      <c r="A119" s="29" t="s">
        <v>1121</v>
      </c>
      <c r="B119" s="69" t="s">
        <v>1307</v>
      </c>
    </row>
    <row r="120" spans="1:2" customFormat="1" x14ac:dyDescent="0.25">
      <c r="A120" s="29" t="s">
        <v>1122</v>
      </c>
      <c r="B120" s="69" t="s">
        <v>1307</v>
      </c>
    </row>
    <row r="121" spans="1:2" customFormat="1" x14ac:dyDescent="0.25">
      <c r="A121" s="29" t="s">
        <v>1123</v>
      </c>
      <c r="B121" s="69" t="s">
        <v>1307</v>
      </c>
    </row>
    <row r="122" spans="1:2" customFormat="1" x14ac:dyDescent="0.25">
      <c r="A122" s="31" t="s">
        <v>1124</v>
      </c>
      <c r="B122" s="70" t="s">
        <v>1307</v>
      </c>
    </row>
    <row r="123" spans="1:2" customFormat="1" x14ac:dyDescent="0.25">
      <c r="A123" s="29" t="s">
        <v>1125</v>
      </c>
      <c r="B123" s="69" t="s">
        <v>1309</v>
      </c>
    </row>
    <row r="124" spans="1:2" customFormat="1" x14ac:dyDescent="0.25">
      <c r="A124" s="29" t="s">
        <v>1127</v>
      </c>
      <c r="B124" s="69" t="s">
        <v>1309</v>
      </c>
    </row>
    <row r="125" spans="1:2" customFormat="1" x14ac:dyDescent="0.25">
      <c r="A125" s="29" t="s">
        <v>1128</v>
      </c>
      <c r="B125" s="69" t="s">
        <v>1309</v>
      </c>
    </row>
    <row r="126" spans="1:2" customFormat="1" x14ac:dyDescent="0.25">
      <c r="A126" s="29" t="s">
        <v>1129</v>
      </c>
      <c r="B126" s="69" t="s">
        <v>1309</v>
      </c>
    </row>
    <row r="127" spans="1:2" customFormat="1" x14ac:dyDescent="0.25">
      <c r="A127" s="29" t="s">
        <v>1130</v>
      </c>
      <c r="B127" s="69" t="s">
        <v>1309</v>
      </c>
    </row>
    <row r="128" spans="1:2" customFormat="1" x14ac:dyDescent="0.25">
      <c r="A128" s="29" t="s">
        <v>1131</v>
      </c>
      <c r="B128" s="69" t="s">
        <v>1309</v>
      </c>
    </row>
    <row r="129" spans="1:2" customFormat="1" x14ac:dyDescent="0.25">
      <c r="A129" s="29" t="s">
        <v>1132</v>
      </c>
      <c r="B129" s="69" t="s">
        <v>1309</v>
      </c>
    </row>
    <row r="130" spans="1:2" customFormat="1" x14ac:dyDescent="0.25">
      <c r="A130" s="29" t="s">
        <v>1133</v>
      </c>
      <c r="B130" s="69" t="s">
        <v>1309</v>
      </c>
    </row>
    <row r="131" spans="1:2" customFormat="1" x14ac:dyDescent="0.25">
      <c r="A131" s="29" t="s">
        <v>1134</v>
      </c>
      <c r="B131" s="69" t="s">
        <v>1309</v>
      </c>
    </row>
    <row r="132" spans="1:2" customFormat="1" x14ac:dyDescent="0.25">
      <c r="A132" s="29" t="s">
        <v>1135</v>
      </c>
      <c r="B132" s="69" t="s">
        <v>1309</v>
      </c>
    </row>
    <row r="133" spans="1:2" customFormat="1" x14ac:dyDescent="0.25">
      <c r="A133" s="29" t="s">
        <v>1136</v>
      </c>
      <c r="B133" s="69" t="s">
        <v>1309</v>
      </c>
    </row>
    <row r="134" spans="1:2" customFormat="1" x14ac:dyDescent="0.25">
      <c r="A134" s="29" t="s">
        <v>1137</v>
      </c>
      <c r="B134" s="69" t="s">
        <v>1309</v>
      </c>
    </row>
    <row r="135" spans="1:2" customFormat="1" x14ac:dyDescent="0.25">
      <c r="A135" s="31" t="s">
        <v>1138</v>
      </c>
      <c r="B135" s="70" t="s">
        <v>1309</v>
      </c>
    </row>
    <row r="136" spans="1:2" customFormat="1" x14ac:dyDescent="0.25">
      <c r="A136" s="29" t="s">
        <v>1139</v>
      </c>
      <c r="B136" s="69" t="s">
        <v>1301</v>
      </c>
    </row>
    <row r="137" spans="1:2" customFormat="1" x14ac:dyDescent="0.25">
      <c r="A137" s="29" t="s">
        <v>1141</v>
      </c>
      <c r="B137" s="69" t="s">
        <v>1301</v>
      </c>
    </row>
    <row r="138" spans="1:2" customFormat="1" x14ac:dyDescent="0.25">
      <c r="A138" s="29" t="s">
        <v>1142</v>
      </c>
      <c r="B138" s="69" t="s">
        <v>1301</v>
      </c>
    </row>
    <row r="139" spans="1:2" customFormat="1" x14ac:dyDescent="0.25">
      <c r="A139" s="29" t="s">
        <v>1143</v>
      </c>
      <c r="B139" s="69" t="s">
        <v>1301</v>
      </c>
    </row>
    <row r="140" spans="1:2" customFormat="1" x14ac:dyDescent="0.25">
      <c r="A140" s="29" t="s">
        <v>1144</v>
      </c>
      <c r="B140" s="69" t="s">
        <v>1301</v>
      </c>
    </row>
    <row r="141" spans="1:2" customFormat="1" x14ac:dyDescent="0.25">
      <c r="A141" s="29" t="s">
        <v>1145</v>
      </c>
      <c r="B141" s="69" t="s">
        <v>1301</v>
      </c>
    </row>
    <row r="142" spans="1:2" customFormat="1" x14ac:dyDescent="0.25">
      <c r="A142" s="29" t="s">
        <v>1146</v>
      </c>
      <c r="B142" s="69" t="s">
        <v>1301</v>
      </c>
    </row>
    <row r="143" spans="1:2" customFormat="1" x14ac:dyDescent="0.25">
      <c r="A143" s="29" t="s">
        <v>1147</v>
      </c>
      <c r="B143" s="69" t="s">
        <v>1301</v>
      </c>
    </row>
    <row r="144" spans="1:2" customFormat="1" x14ac:dyDescent="0.25">
      <c r="A144" s="29" t="s">
        <v>1148</v>
      </c>
      <c r="B144" s="69" t="s">
        <v>1301</v>
      </c>
    </row>
    <row r="145" spans="1:2" customFormat="1" x14ac:dyDescent="0.25">
      <c r="A145" s="31" t="s">
        <v>1149</v>
      </c>
      <c r="B145" s="70" t="s">
        <v>1301</v>
      </c>
    </row>
    <row r="146" spans="1:2" customFormat="1" x14ac:dyDescent="0.25">
      <c r="A146" s="29" t="s">
        <v>1150</v>
      </c>
      <c r="B146" s="69" t="s">
        <v>1299</v>
      </c>
    </row>
    <row r="147" spans="1:2" customFormat="1" x14ac:dyDescent="0.25">
      <c r="A147" s="29" t="s">
        <v>1153</v>
      </c>
      <c r="B147" s="69" t="s">
        <v>1299</v>
      </c>
    </row>
    <row r="148" spans="1:2" customFormat="1" x14ac:dyDescent="0.25">
      <c r="A148" s="29" t="s">
        <v>1154</v>
      </c>
      <c r="B148" s="69" t="s">
        <v>1299</v>
      </c>
    </row>
    <row r="149" spans="1:2" customFormat="1" x14ac:dyDescent="0.25">
      <c r="A149" s="29" t="s">
        <v>1155</v>
      </c>
      <c r="B149" s="69" t="s">
        <v>1299</v>
      </c>
    </row>
    <row r="150" spans="1:2" customFormat="1" x14ac:dyDescent="0.25">
      <c r="A150" s="29" t="s">
        <v>1156</v>
      </c>
      <c r="B150" s="69" t="s">
        <v>1299</v>
      </c>
    </row>
    <row r="151" spans="1:2" customFormat="1" x14ac:dyDescent="0.25">
      <c r="A151" s="29" t="s">
        <v>1157</v>
      </c>
      <c r="B151" s="69" t="s">
        <v>1299</v>
      </c>
    </row>
    <row r="152" spans="1:2" customFormat="1" x14ac:dyDescent="0.25">
      <c r="A152" s="29" t="s">
        <v>1158</v>
      </c>
      <c r="B152" s="69" t="s">
        <v>1299</v>
      </c>
    </row>
    <row r="153" spans="1:2" customFormat="1" x14ac:dyDescent="0.25">
      <c r="A153" s="29" t="s">
        <v>1159</v>
      </c>
      <c r="B153" s="69" t="s">
        <v>1299</v>
      </c>
    </row>
    <row r="154" spans="1:2" customFormat="1" x14ac:dyDescent="0.25">
      <c r="A154" s="29" t="s">
        <v>1160</v>
      </c>
      <c r="B154" s="69" t="s">
        <v>1299</v>
      </c>
    </row>
    <row r="155" spans="1:2" customFormat="1" x14ac:dyDescent="0.25">
      <c r="A155" s="31" t="s">
        <v>1161</v>
      </c>
      <c r="B155" s="70" t="s">
        <v>1299</v>
      </c>
    </row>
    <row r="156" spans="1:2" customFormat="1" x14ac:dyDescent="0.25">
      <c r="A156" s="29" t="s">
        <v>1162</v>
      </c>
      <c r="B156" s="69" t="s">
        <v>1290</v>
      </c>
    </row>
    <row r="157" spans="1:2" customFormat="1" x14ac:dyDescent="0.25">
      <c r="A157" s="29" t="s">
        <v>1164</v>
      </c>
      <c r="B157" s="69" t="s">
        <v>1290</v>
      </c>
    </row>
    <row r="158" spans="1:2" customFormat="1" x14ac:dyDescent="0.25">
      <c r="A158" s="29" t="s">
        <v>1165</v>
      </c>
      <c r="B158" s="69" t="s">
        <v>1290</v>
      </c>
    </row>
    <row r="159" spans="1:2" customFormat="1" x14ac:dyDescent="0.25">
      <c r="A159" s="29" t="s">
        <v>1166</v>
      </c>
      <c r="B159" s="69" t="s">
        <v>1290</v>
      </c>
    </row>
    <row r="160" spans="1:2" customFormat="1" x14ac:dyDescent="0.25">
      <c r="A160" s="29" t="s">
        <v>1167</v>
      </c>
      <c r="B160" s="69" t="s">
        <v>1290</v>
      </c>
    </row>
    <row r="161" spans="1:2" customFormat="1" x14ac:dyDescent="0.25">
      <c r="A161" s="29" t="s">
        <v>1168</v>
      </c>
      <c r="B161" s="69" t="s">
        <v>1290</v>
      </c>
    </row>
    <row r="162" spans="1:2" customFormat="1" x14ac:dyDescent="0.25">
      <c r="A162" s="29" t="s">
        <v>1169</v>
      </c>
      <c r="B162" s="69" t="s">
        <v>1290</v>
      </c>
    </row>
    <row r="163" spans="1:2" customFormat="1" x14ac:dyDescent="0.25">
      <c r="A163" s="31" t="s">
        <v>1170</v>
      </c>
      <c r="B163" s="70" t="s">
        <v>1290</v>
      </c>
    </row>
    <row r="164" spans="1:2" customFormat="1" x14ac:dyDescent="0.25">
      <c r="A164" s="29" t="s">
        <v>1171</v>
      </c>
      <c r="B164" s="69" t="s">
        <v>1293</v>
      </c>
    </row>
    <row r="165" spans="1:2" customFormat="1" x14ac:dyDescent="0.25">
      <c r="A165" s="29" t="s">
        <v>1174</v>
      </c>
      <c r="B165" s="69" t="s">
        <v>1293</v>
      </c>
    </row>
    <row r="166" spans="1:2" customFormat="1" x14ac:dyDescent="0.25">
      <c r="A166" s="29" t="s">
        <v>1175</v>
      </c>
      <c r="B166" s="69" t="s">
        <v>1293</v>
      </c>
    </row>
    <row r="167" spans="1:2" customFormat="1" x14ac:dyDescent="0.25">
      <c r="A167" s="29" t="s">
        <v>1176</v>
      </c>
      <c r="B167" s="69" t="s">
        <v>1293</v>
      </c>
    </row>
    <row r="168" spans="1:2" customFormat="1" x14ac:dyDescent="0.25">
      <c r="A168" s="29" t="s">
        <v>1177</v>
      </c>
      <c r="B168" s="69" t="s">
        <v>1293</v>
      </c>
    </row>
    <row r="169" spans="1:2" customFormat="1" x14ac:dyDescent="0.25">
      <c r="A169" s="29" t="s">
        <v>1178</v>
      </c>
      <c r="B169" s="69" t="s">
        <v>1293</v>
      </c>
    </row>
    <row r="170" spans="1:2" customFormat="1" x14ac:dyDescent="0.25">
      <c r="A170" s="29" t="s">
        <v>1179</v>
      </c>
      <c r="B170" s="69" t="s">
        <v>1293</v>
      </c>
    </row>
    <row r="171" spans="1:2" customFormat="1" x14ac:dyDescent="0.25">
      <c r="A171" s="31" t="s">
        <v>1180</v>
      </c>
      <c r="B171" s="70" t="s">
        <v>1293</v>
      </c>
    </row>
    <row r="172" spans="1:2" customFormat="1" x14ac:dyDescent="0.25">
      <c r="A172" s="29" t="s">
        <v>1181</v>
      </c>
      <c r="B172" s="69" t="s">
        <v>431</v>
      </c>
    </row>
    <row r="173" spans="1:2" customFormat="1" x14ac:dyDescent="0.25">
      <c r="A173" s="29" t="s">
        <v>1183</v>
      </c>
      <c r="B173" s="69" t="s">
        <v>431</v>
      </c>
    </row>
    <row r="174" spans="1:2" customFormat="1" x14ac:dyDescent="0.25">
      <c r="A174" s="29" t="s">
        <v>1184</v>
      </c>
      <c r="B174" s="69" t="s">
        <v>431</v>
      </c>
    </row>
    <row r="175" spans="1:2" customFormat="1" x14ac:dyDescent="0.25">
      <c r="A175" s="29" t="s">
        <v>1185</v>
      </c>
      <c r="B175" s="69" t="s">
        <v>431</v>
      </c>
    </row>
    <row r="176" spans="1:2" customFormat="1" x14ac:dyDescent="0.25">
      <c r="A176" s="29" t="s">
        <v>1186</v>
      </c>
      <c r="B176" s="69" t="s">
        <v>431</v>
      </c>
    </row>
    <row r="177" spans="1:2" customFormat="1" x14ac:dyDescent="0.25">
      <c r="A177" s="29" t="s">
        <v>1187</v>
      </c>
      <c r="B177" s="69" t="s">
        <v>431</v>
      </c>
    </row>
    <row r="178" spans="1:2" customFormat="1" x14ac:dyDescent="0.25">
      <c r="A178" s="29" t="s">
        <v>1188</v>
      </c>
      <c r="B178" s="69" t="s">
        <v>431</v>
      </c>
    </row>
    <row r="179" spans="1:2" customFormat="1" x14ac:dyDescent="0.25">
      <c r="A179" s="29" t="s">
        <v>1189</v>
      </c>
      <c r="B179" s="69" t="s">
        <v>431</v>
      </c>
    </row>
    <row r="180" spans="1:2" customFormat="1" x14ac:dyDescent="0.25">
      <c r="A180" s="31" t="s">
        <v>1190</v>
      </c>
      <c r="B180" s="70" t="s">
        <v>431</v>
      </c>
    </row>
    <row r="181" spans="1:2" customFormat="1" x14ac:dyDescent="0.25">
      <c r="A181" s="29" t="s">
        <v>1191</v>
      </c>
      <c r="B181" s="69" t="s">
        <v>431</v>
      </c>
    </row>
    <row r="182" spans="1:2" customFormat="1" x14ac:dyDescent="0.25">
      <c r="A182" s="29" t="s">
        <v>1194</v>
      </c>
      <c r="B182" s="69" t="s">
        <v>431</v>
      </c>
    </row>
    <row r="183" spans="1:2" customFormat="1" x14ac:dyDescent="0.25">
      <c r="A183" s="29" t="s">
        <v>1195</v>
      </c>
      <c r="B183" s="69" t="s">
        <v>431</v>
      </c>
    </row>
    <row r="184" spans="1:2" customFormat="1" x14ac:dyDescent="0.25">
      <c r="A184" s="29" t="s">
        <v>1196</v>
      </c>
      <c r="B184" s="69" t="s">
        <v>431</v>
      </c>
    </row>
    <row r="185" spans="1:2" customFormat="1" x14ac:dyDescent="0.25">
      <c r="A185" s="29" t="s">
        <v>1197</v>
      </c>
      <c r="B185" s="69" t="s">
        <v>431</v>
      </c>
    </row>
    <row r="186" spans="1:2" customFormat="1" x14ac:dyDescent="0.25">
      <c r="A186" s="29" t="s">
        <v>1198</v>
      </c>
      <c r="B186" s="69" t="s">
        <v>431</v>
      </c>
    </row>
    <row r="187" spans="1:2" customFormat="1" x14ac:dyDescent="0.25">
      <c r="A187" s="31" t="s">
        <v>1199</v>
      </c>
      <c r="B187" s="70" t="s">
        <v>431</v>
      </c>
    </row>
    <row r="188" spans="1:2" customFormat="1" x14ac:dyDescent="0.25">
      <c r="A188" s="29" t="s">
        <v>1200</v>
      </c>
      <c r="B188" s="69" t="s">
        <v>1362</v>
      </c>
    </row>
    <row r="189" spans="1:2" customFormat="1" x14ac:dyDescent="0.25">
      <c r="A189" s="29" t="s">
        <v>1201</v>
      </c>
      <c r="B189" s="69" t="s">
        <v>1362</v>
      </c>
    </row>
    <row r="190" spans="1:2" customFormat="1" x14ac:dyDescent="0.25">
      <c r="A190" s="29" t="s">
        <v>1202</v>
      </c>
      <c r="B190" s="69" t="s">
        <v>1365</v>
      </c>
    </row>
    <row r="191" spans="1:2" customFormat="1" x14ac:dyDescent="0.25">
      <c r="A191" s="29" t="s">
        <v>1204</v>
      </c>
      <c r="B191" s="69" t="s">
        <v>1365</v>
      </c>
    </row>
    <row r="192" spans="1:2" customFormat="1" x14ac:dyDescent="0.25">
      <c r="A192" s="29" t="s">
        <v>1205</v>
      </c>
      <c r="B192" s="69" t="s">
        <v>445</v>
      </c>
    </row>
    <row r="193" spans="1:2" customFormat="1" x14ac:dyDescent="0.25">
      <c r="A193" s="29" t="s">
        <v>1206</v>
      </c>
      <c r="B193" s="69" t="s">
        <v>445</v>
      </c>
    </row>
    <row r="194" spans="1:2" customFormat="1" x14ac:dyDescent="0.25">
      <c r="A194" s="29" t="s">
        <v>1208</v>
      </c>
      <c r="B194" s="69" t="s">
        <v>445</v>
      </c>
    </row>
    <row r="195" spans="1:2" customFormat="1" x14ac:dyDescent="0.25">
      <c r="A195" s="29" t="s">
        <v>1209</v>
      </c>
      <c r="B195" s="69" t="s">
        <v>462</v>
      </c>
    </row>
    <row r="196" spans="1:2" customFormat="1" x14ac:dyDescent="0.25">
      <c r="A196" s="29" t="s">
        <v>1211</v>
      </c>
      <c r="B196" s="69" t="s">
        <v>1371</v>
      </c>
    </row>
    <row r="197" spans="1:2" customFormat="1" x14ac:dyDescent="0.25">
      <c r="A197" s="29" t="s">
        <v>1212</v>
      </c>
      <c r="B197" s="69" t="s">
        <v>134</v>
      </c>
    </row>
    <row r="198" spans="1:2" customFormat="1" x14ac:dyDescent="0.25">
      <c r="A198" s="29" t="s">
        <v>1214</v>
      </c>
      <c r="B198" s="69" t="s">
        <v>133</v>
      </c>
    </row>
    <row r="199" spans="1:2" customFormat="1" x14ac:dyDescent="0.25">
      <c r="A199" s="29" t="s">
        <v>1215</v>
      </c>
      <c r="B199" s="69" t="s">
        <v>1365</v>
      </c>
    </row>
    <row r="200" spans="1:2" customFormat="1" x14ac:dyDescent="0.25">
      <c r="A200" s="37" t="s">
        <v>1217</v>
      </c>
      <c r="B200" s="70" t="s">
        <v>135</v>
      </c>
    </row>
    <row r="201" spans="1:2" customFormat="1" x14ac:dyDescent="0.25">
      <c r="A201" s="29" t="s">
        <v>1219</v>
      </c>
      <c r="B201" s="69" t="s">
        <v>1315</v>
      </c>
    </row>
    <row r="202" spans="1:2" customFormat="1" x14ac:dyDescent="0.25">
      <c r="A202" s="29" t="s">
        <v>1221</v>
      </c>
      <c r="B202" s="69" t="s">
        <v>1315</v>
      </c>
    </row>
    <row r="203" spans="1:2" customFormat="1" x14ac:dyDescent="0.25">
      <c r="A203" s="29" t="s">
        <v>1222</v>
      </c>
      <c r="B203" s="69" t="s">
        <v>1315</v>
      </c>
    </row>
    <row r="204" spans="1:2" customFormat="1" x14ac:dyDescent="0.25">
      <c r="A204" s="29" t="s">
        <v>1223</v>
      </c>
      <c r="B204" s="69" t="s">
        <v>1315</v>
      </c>
    </row>
    <row r="205" spans="1:2" customFormat="1" x14ac:dyDescent="0.25">
      <c r="A205" s="29" t="s">
        <v>1224</v>
      </c>
      <c r="B205" s="69" t="s">
        <v>1315</v>
      </c>
    </row>
    <row r="206" spans="1:2" customFormat="1" x14ac:dyDescent="0.25">
      <c r="A206" s="29" t="s">
        <v>1225</v>
      </c>
      <c r="B206" s="69" t="s">
        <v>1315</v>
      </c>
    </row>
    <row r="207" spans="1:2" customFormat="1" x14ac:dyDescent="0.25">
      <c r="A207" s="29" t="s">
        <v>1226</v>
      </c>
      <c r="B207" s="69" t="s">
        <v>1315</v>
      </c>
    </row>
    <row r="208" spans="1:2" customFormat="1" x14ac:dyDescent="0.25">
      <c r="A208" s="29" t="s">
        <v>1228</v>
      </c>
      <c r="B208" s="69" t="s">
        <v>1315</v>
      </c>
    </row>
    <row r="209" spans="1:2" customFormat="1" x14ac:dyDescent="0.25">
      <c r="A209" s="29" t="s">
        <v>1229</v>
      </c>
      <c r="B209" s="69" t="s">
        <v>1315</v>
      </c>
    </row>
    <row r="210" spans="1:2" customFormat="1" x14ac:dyDescent="0.25">
      <c r="A210" s="29" t="s">
        <v>1230</v>
      </c>
      <c r="B210" s="69" t="s">
        <v>1315</v>
      </c>
    </row>
    <row r="211" spans="1:2" customFormat="1" x14ac:dyDescent="0.25">
      <c r="A211" s="31" t="s">
        <v>1231</v>
      </c>
      <c r="B211" s="70" t="s">
        <v>1315</v>
      </c>
    </row>
    <row r="212" spans="1:2" customFormat="1" x14ac:dyDescent="0.25">
      <c r="A212" s="29" t="s">
        <v>1232</v>
      </c>
      <c r="B212" s="43" t="s">
        <v>1315</v>
      </c>
    </row>
    <row r="213" spans="1:2" customFormat="1" x14ac:dyDescent="0.25">
      <c r="A213" s="29" t="s">
        <v>1233</v>
      </c>
      <c r="B213" s="43" t="s">
        <v>1315</v>
      </c>
    </row>
    <row r="214" spans="1:2" customFormat="1" x14ac:dyDescent="0.25">
      <c r="A214" s="29" t="s">
        <v>1235</v>
      </c>
      <c r="B214" s="43" t="s">
        <v>1315</v>
      </c>
    </row>
    <row r="215" spans="1:2" customFormat="1" x14ac:dyDescent="0.25">
      <c r="A215" s="29" t="s">
        <v>1237</v>
      </c>
      <c r="B215" s="43" t="s">
        <v>1315</v>
      </c>
    </row>
    <row r="216" spans="1:2" customFormat="1" x14ac:dyDescent="0.25">
      <c r="A216" s="29" t="s">
        <v>1239</v>
      </c>
      <c r="B216" s="43" t="s">
        <v>1315</v>
      </c>
    </row>
    <row r="217" spans="1:2" customFormat="1" x14ac:dyDescent="0.25">
      <c r="A217" s="29" t="s">
        <v>1241</v>
      </c>
      <c r="B217" s="43" t="s">
        <v>1315</v>
      </c>
    </row>
    <row r="218" spans="1:2" customFormat="1" x14ac:dyDescent="0.25">
      <c r="A218" s="29" t="s">
        <v>1243</v>
      </c>
      <c r="B218" s="43" t="s">
        <v>1315</v>
      </c>
    </row>
    <row r="219" spans="1:2" customFormat="1" x14ac:dyDescent="0.25">
      <c r="A219" s="31" t="s">
        <v>1245</v>
      </c>
      <c r="B219" s="44" t="s">
        <v>1315</v>
      </c>
    </row>
    <row r="220" spans="1:2" customFormat="1" x14ac:dyDescent="0.25">
      <c r="A220" s="29" t="s">
        <v>1246</v>
      </c>
      <c r="B220" s="43" t="s">
        <v>1324</v>
      </c>
    </row>
    <row r="221" spans="1:2" customFormat="1" x14ac:dyDescent="0.25">
      <c r="A221" s="29" t="s">
        <v>1249</v>
      </c>
      <c r="B221" s="43" t="s">
        <v>1324</v>
      </c>
    </row>
    <row r="222" spans="1:2" customFormat="1" x14ac:dyDescent="0.25">
      <c r="A222" s="29" t="s">
        <v>1251</v>
      </c>
      <c r="B222" s="43" t="s">
        <v>1324</v>
      </c>
    </row>
    <row r="223" spans="1:2" customFormat="1" x14ac:dyDescent="0.25">
      <c r="A223" s="29" t="s">
        <v>1253</v>
      </c>
      <c r="B223" s="43" t="s">
        <v>1324</v>
      </c>
    </row>
    <row r="224" spans="1:2" customFormat="1" x14ac:dyDescent="0.25">
      <c r="A224" s="29" t="s">
        <v>1254</v>
      </c>
      <c r="B224" s="43" t="s">
        <v>1324</v>
      </c>
    </row>
    <row r="225" spans="1:10" x14ac:dyDescent="0.25">
      <c r="A225" s="29" t="s">
        <v>1255</v>
      </c>
      <c r="B225" s="43" t="s">
        <v>1324</v>
      </c>
    </row>
    <row r="226" spans="1:10" x14ac:dyDescent="0.25">
      <c r="A226" s="29" t="s">
        <v>1257</v>
      </c>
      <c r="B226" s="43" t="s">
        <v>1324</v>
      </c>
    </row>
    <row r="227" spans="1:10" x14ac:dyDescent="0.25">
      <c r="A227" s="29" t="s">
        <v>1258</v>
      </c>
      <c r="B227" s="43" t="s">
        <v>1324</v>
      </c>
    </row>
    <row r="228" spans="1:10" x14ac:dyDescent="0.25">
      <c r="A228" s="29" t="s">
        <v>1259</v>
      </c>
      <c r="B228" s="43" t="s">
        <v>1324</v>
      </c>
    </row>
    <row r="229" spans="1:10" x14ac:dyDescent="0.25">
      <c r="A229" s="31" t="s">
        <v>1260</v>
      </c>
      <c r="B229" s="44" t="s">
        <v>1324</v>
      </c>
    </row>
    <row r="230" spans="1:10" x14ac:dyDescent="0.25">
      <c r="A230" s="29" t="s">
        <v>1261</v>
      </c>
      <c r="B230" s="43" t="s">
        <v>1318</v>
      </c>
    </row>
    <row r="231" spans="1:10" x14ac:dyDescent="0.25">
      <c r="A231" s="29" t="s">
        <v>1263</v>
      </c>
      <c r="B231" s="43" t="s">
        <v>1318</v>
      </c>
    </row>
    <row r="232" spans="1:10" x14ac:dyDescent="0.25">
      <c r="A232" s="29" t="s">
        <v>1264</v>
      </c>
      <c r="B232" s="43" t="s">
        <v>1318</v>
      </c>
      <c r="J232"/>
    </row>
    <row r="233" spans="1:10" x14ac:dyDescent="0.25">
      <c r="A233" s="29" t="s">
        <v>1265</v>
      </c>
      <c r="B233" s="43" t="s">
        <v>1327</v>
      </c>
      <c r="J233"/>
    </row>
    <row r="234" spans="1:10" x14ac:dyDescent="0.25">
      <c r="A234" s="29" t="s">
        <v>1266</v>
      </c>
      <c r="B234" s="43" t="s">
        <v>1327</v>
      </c>
      <c r="J234"/>
    </row>
    <row r="235" spans="1:10" x14ac:dyDescent="0.25">
      <c r="A235" s="31" t="s">
        <v>1267</v>
      </c>
      <c r="B235" s="44" t="s">
        <v>1327</v>
      </c>
      <c r="J235"/>
    </row>
    <row r="236" spans="1:10" x14ac:dyDescent="0.25">
      <c r="A236" s="29" t="s">
        <v>1269</v>
      </c>
      <c r="B236" s="43" t="s">
        <v>1321</v>
      </c>
      <c r="J236"/>
    </row>
    <row r="237" spans="1:10" x14ac:dyDescent="0.25">
      <c r="A237" s="31" t="s">
        <v>1270</v>
      </c>
      <c r="B237" s="44" t="s">
        <v>1330</v>
      </c>
      <c r="J237"/>
    </row>
    <row r="238" spans="1:10" x14ac:dyDescent="0.25">
      <c r="A238" s="29" t="s">
        <v>1271</v>
      </c>
      <c r="B238" s="43" t="s">
        <v>1333</v>
      </c>
      <c r="J238"/>
    </row>
    <row r="239" spans="1:10" x14ac:dyDescent="0.25">
      <c r="A239" s="29" t="s">
        <v>1273</v>
      </c>
      <c r="B239" s="43" t="s">
        <v>1333</v>
      </c>
    </row>
    <row r="240" spans="1:10" x14ac:dyDescent="0.25">
      <c r="A240" s="31" t="s">
        <v>1274</v>
      </c>
      <c r="B240" s="44" t="s">
        <v>1333</v>
      </c>
    </row>
    <row r="241" spans="1:2" customFormat="1" x14ac:dyDescent="0.25">
      <c r="A241" s="71" t="s">
        <v>1275</v>
      </c>
      <c r="B241" s="43" t="s">
        <v>1416</v>
      </c>
    </row>
    <row r="242" spans="1:2" customFormat="1" x14ac:dyDescent="0.25">
      <c r="A242" s="71" t="s">
        <v>1278</v>
      </c>
      <c r="B242" s="43" t="s">
        <v>1416</v>
      </c>
    </row>
    <row r="243" spans="1:2" customFormat="1" x14ac:dyDescent="0.25">
      <c r="A243" s="71" t="s">
        <v>1279</v>
      </c>
      <c r="B243" s="43" t="s">
        <v>1416</v>
      </c>
    </row>
    <row r="244" spans="1:2" customFormat="1" x14ac:dyDescent="0.25">
      <c r="A244" s="71" t="s">
        <v>1280</v>
      </c>
      <c r="B244" s="43" t="s">
        <v>1416</v>
      </c>
    </row>
    <row r="245" spans="1:2" customFormat="1" x14ac:dyDescent="0.25">
      <c r="A245" s="71" t="s">
        <v>1281</v>
      </c>
      <c r="B245" s="43" t="s">
        <v>1416</v>
      </c>
    </row>
    <row r="246" spans="1:2" customFormat="1" x14ac:dyDescent="0.25">
      <c r="A246" s="71" t="s">
        <v>1282</v>
      </c>
      <c r="B246" s="43" t="s">
        <v>1416</v>
      </c>
    </row>
    <row r="247" spans="1:2" customFormat="1" x14ac:dyDescent="0.25">
      <c r="A247" s="72" t="s">
        <v>1283</v>
      </c>
      <c r="B247" s="73" t="s">
        <v>1416</v>
      </c>
    </row>
    <row r="248" spans="1:2" customFormat="1" x14ac:dyDescent="0.25">
      <c r="A248" s="71" t="s">
        <v>1284</v>
      </c>
      <c r="B248" s="43" t="s">
        <v>429</v>
      </c>
    </row>
    <row r="249" spans="1:2" customFormat="1" x14ac:dyDescent="0.25">
      <c r="A249" s="71" t="s">
        <v>1286</v>
      </c>
      <c r="B249" s="43" t="s">
        <v>429</v>
      </c>
    </row>
    <row r="250" spans="1:2" customFormat="1" x14ac:dyDescent="0.25">
      <c r="A250" s="71" t="s">
        <v>1287</v>
      </c>
      <c r="B250" s="43" t="s">
        <v>429</v>
      </c>
    </row>
    <row r="251" spans="1:2" customFormat="1" x14ac:dyDescent="0.25">
      <c r="A251" s="72" t="s">
        <v>1288</v>
      </c>
      <c r="B251" s="73" t="s">
        <v>429</v>
      </c>
    </row>
  </sheetData>
  <conditionalFormatting sqref="A212:A219">
    <cfRule type="cellIs" dxfId="19" priority="4" operator="equal">
      <formula>"no"</formula>
    </cfRule>
  </conditionalFormatting>
  <conditionalFormatting sqref="A212:A219">
    <cfRule type="cellIs" dxfId="18" priority="3" operator="equal">
      <formula>"no"</formula>
    </cfRule>
  </conditionalFormatting>
  <conditionalFormatting sqref="A220:A240">
    <cfRule type="cellIs" dxfId="17" priority="2" operator="equal">
      <formula>"no"</formula>
    </cfRule>
  </conditionalFormatting>
  <conditionalFormatting sqref="A220:A240">
    <cfRule type="cellIs" dxfId="16" priority="1" operator="equal">
      <formula>"no"</formula>
    </cfRule>
  </conditionalFormatting>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249977111117893"/>
  </sheetPr>
  <dimension ref="A1:B22"/>
  <sheetViews>
    <sheetView workbookViewId="0">
      <selection activeCell="A18" sqref="A18"/>
    </sheetView>
  </sheetViews>
  <sheetFormatPr baseColWidth="10" defaultRowHeight="15" x14ac:dyDescent="0.25"/>
  <cols>
    <col min="1" max="1" width="24" bestFit="1" customWidth="1"/>
    <col min="2" max="2" width="16.42578125" bestFit="1" customWidth="1"/>
  </cols>
  <sheetData>
    <row r="1" spans="1:2" x14ac:dyDescent="0.25">
      <c r="A1" s="49" t="s">
        <v>468</v>
      </c>
      <c r="B1" s="49" t="s">
        <v>469</v>
      </c>
    </row>
    <row r="2" spans="1:2" x14ac:dyDescent="0.25">
      <c r="A2" s="1" t="s">
        <v>399</v>
      </c>
      <c r="B2" s="4" t="s">
        <v>1290</v>
      </c>
    </row>
    <row r="3" spans="1:2" x14ac:dyDescent="0.25">
      <c r="A3" s="1" t="s">
        <v>1054</v>
      </c>
      <c r="B3" s="4" t="s">
        <v>1293</v>
      </c>
    </row>
    <row r="4" spans="1:2" x14ac:dyDescent="0.25">
      <c r="A4" s="1" t="s">
        <v>1044</v>
      </c>
      <c r="B4" s="4" t="s">
        <v>1296</v>
      </c>
    </row>
    <row r="5" spans="1:2" x14ac:dyDescent="0.25">
      <c r="A5" s="1" t="s">
        <v>410</v>
      </c>
      <c r="B5" s="4" t="s">
        <v>1299</v>
      </c>
    </row>
    <row r="6" spans="1:2" x14ac:dyDescent="0.25">
      <c r="A6" s="1" t="s">
        <v>1094</v>
      </c>
      <c r="B6" s="4" t="s">
        <v>1301</v>
      </c>
    </row>
    <row r="7" spans="1:2" x14ac:dyDescent="0.25">
      <c r="A7" s="1" t="s">
        <v>1078</v>
      </c>
      <c r="B7" s="4" t="s">
        <v>1304</v>
      </c>
    </row>
    <row r="8" spans="1:2" x14ac:dyDescent="0.25">
      <c r="A8" s="1" t="s">
        <v>1103</v>
      </c>
      <c r="B8" s="4" t="s">
        <v>1307</v>
      </c>
    </row>
    <row r="9" spans="1:2" x14ac:dyDescent="0.25">
      <c r="A9" s="1" t="s">
        <v>1192</v>
      </c>
      <c r="B9" s="4" t="s">
        <v>1309</v>
      </c>
    </row>
    <row r="10" spans="1:2" x14ac:dyDescent="0.25">
      <c r="A10" s="1" t="s">
        <v>1182</v>
      </c>
      <c r="B10" s="4" t="s">
        <v>1312</v>
      </c>
    </row>
    <row r="11" spans="1:2" x14ac:dyDescent="0.25">
      <c r="A11" s="1" t="s">
        <v>1115</v>
      </c>
      <c r="B11" s="4" t="s">
        <v>1315</v>
      </c>
    </row>
    <row r="12" spans="1:2" x14ac:dyDescent="0.25">
      <c r="A12" s="1" t="s">
        <v>1126</v>
      </c>
      <c r="B12" s="4" t="s">
        <v>1318</v>
      </c>
    </row>
    <row r="13" spans="1:2" x14ac:dyDescent="0.25">
      <c r="A13" s="1" t="s">
        <v>1140</v>
      </c>
      <c r="B13" s="4" t="s">
        <v>1321</v>
      </c>
    </row>
    <row r="14" spans="1:2" x14ac:dyDescent="0.25">
      <c r="A14" s="1" t="s">
        <v>1151</v>
      </c>
      <c r="B14" s="4" t="s">
        <v>1324</v>
      </c>
    </row>
    <row r="15" spans="1:2" x14ac:dyDescent="0.25">
      <c r="A15" s="1" t="s">
        <v>1163</v>
      </c>
      <c r="B15" s="4" t="s">
        <v>1327</v>
      </c>
    </row>
    <row r="16" spans="1:2" x14ac:dyDescent="0.25">
      <c r="A16" s="1" t="s">
        <v>1172</v>
      </c>
      <c r="B16" s="4" t="s">
        <v>1330</v>
      </c>
    </row>
    <row r="17" spans="1:2" x14ac:dyDescent="0.25">
      <c r="A17" s="1" t="s">
        <v>416</v>
      </c>
      <c r="B17" s="4" t="s">
        <v>1333</v>
      </c>
    </row>
    <row r="18" spans="1:2" x14ac:dyDescent="0.25">
      <c r="A18" s="1" t="s">
        <v>1220</v>
      </c>
      <c r="B18" s="4" t="s">
        <v>1336</v>
      </c>
    </row>
    <row r="19" spans="1:2" x14ac:dyDescent="0.25">
      <c r="A19" s="1" t="s">
        <v>1247</v>
      </c>
      <c r="B19" s="1"/>
    </row>
    <row r="20" spans="1:2" x14ac:dyDescent="0.25">
      <c r="A20" s="1" t="s">
        <v>1262</v>
      </c>
      <c r="B20" s="1"/>
    </row>
    <row r="21" spans="1:2" x14ac:dyDescent="0.25">
      <c r="A21" s="1" t="s">
        <v>437</v>
      </c>
      <c r="B21" s="1"/>
    </row>
    <row r="22" spans="1:2" x14ac:dyDescent="0.25">
      <c r="A22" s="1" t="s">
        <v>1285</v>
      </c>
      <c r="B22" s="1"/>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Summary</vt:lpstr>
      <vt:lpstr>S1_Product systems</vt:lpstr>
      <vt:lpstr>unit conversion - old</vt:lpstr>
      <vt:lpstr>S2_Fuel shares</vt:lpstr>
      <vt:lpstr>S3_Assignment to ESM techs</vt:lpstr>
      <vt:lpstr>S4_Background electricity mixes</vt:lpstr>
      <vt:lpstr>assign4plot InNOSys - old</vt:lpstr>
      <vt:lpstr>assign2enduse InNOSys - old</vt:lpstr>
      <vt:lpstr>Stand Sec Order InNOSys - old</vt:lpstr>
    </vt:vector>
  </TitlesOfParts>
  <Company>DLR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Naegler, Tobias</dc:creator>
  <cp:lastModifiedBy>Junne, Tobias</cp:lastModifiedBy>
  <dcterms:created xsi:type="dcterms:W3CDTF">2019-10-08T15:07:17Z</dcterms:created>
  <dcterms:modified xsi:type="dcterms:W3CDTF">2020-10-05T14:34:21Z</dcterms:modified>
</cp:coreProperties>
</file>