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upules\Desktop\COLUMBITE_LAST\"/>
    </mc:Choice>
  </mc:AlternateContent>
  <xr:revisionPtr revIDLastSave="0" documentId="13_ncr:1_{14DF7BBE-EFEB-46F5-9A66-A663770E3230}" xr6:coauthVersionLast="28" xr6:coauthVersionMax="28" xr10:uidLastSave="{00000000-0000-0000-0000-000000000000}"/>
  <bookViews>
    <workbookView xWindow="0" yWindow="0" windowWidth="20496" windowHeight="7536" activeTab="5" xr2:uid="{2829AB71-80A4-48D8-9382-2018ECD72A1E}"/>
  </bookViews>
  <sheets>
    <sheet name="BCB-COL" sheetId="1" r:id="rId1"/>
    <sheet name="#25232" sheetId="2" r:id="rId2"/>
    <sheet name="#22361" sheetId="3" r:id="rId3"/>
    <sheet name="Cyrtolite" sheetId="4" r:id="rId4"/>
    <sheet name="#525.7" sheetId="5" r:id="rId5"/>
    <sheet name="#525.8" sheetId="6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9" i="4" l="1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B24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C23" i="5"/>
  <c r="B23" i="5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</calcChain>
</file>

<file path=xl/sharedStrings.xml><?xml version="1.0" encoding="utf-8"?>
<sst xmlns="http://schemas.openxmlformats.org/spreadsheetml/2006/main" count="450" uniqueCount="129">
  <si>
    <t>NYSM #25232</t>
  </si>
  <si>
    <t>NYSM #22361</t>
  </si>
  <si>
    <t>Cyrtolite</t>
  </si>
  <si>
    <t>NYSM #525.8</t>
  </si>
  <si>
    <t>BCB-COL</t>
  </si>
  <si>
    <t>Baylis Quarry</t>
  </si>
  <si>
    <t>Isotope ratios</t>
  </si>
  <si>
    <t>Apparent ages (Ma)</t>
  </si>
  <si>
    <t>Analysis</t>
  </si>
  <si>
    <t>U</t>
  </si>
  <si>
    <t>206Pb</t>
  </si>
  <si>
    <t>U/Th</t>
  </si>
  <si>
    <t>206Pb*</t>
  </si>
  <si>
    <t>±</t>
  </si>
  <si>
    <t>207Pb*</t>
  </si>
  <si>
    <t>error</t>
  </si>
  <si>
    <t>Best age</t>
  </si>
  <si>
    <t>Conc</t>
  </si>
  <si>
    <t>(ppm)</t>
  </si>
  <si>
    <t>204Pb</t>
  </si>
  <si>
    <t>(%)</t>
  </si>
  <si>
    <t>235U*</t>
  </si>
  <si>
    <t>238U</t>
  </si>
  <si>
    <t>corr.</t>
  </si>
  <si>
    <t>238U*</t>
  </si>
  <si>
    <t>(Ma)</t>
  </si>
  <si>
    <t>235U</t>
  </si>
  <si>
    <t>BCB COL-1 &lt;&gt;</t>
  </si>
  <si>
    <t>NA</t>
  </si>
  <si>
    <t>BCB COL-2 &lt;&gt;</t>
  </si>
  <si>
    <t>BCB COL-3 &lt;&gt;</t>
  </si>
  <si>
    <t>BCB COL-5 &lt;&gt;</t>
  </si>
  <si>
    <t>BCB COL-6 &lt;&gt;</t>
  </si>
  <si>
    <t>BCB COL-7 &lt;&gt;</t>
  </si>
  <si>
    <t>BCB COL-8 &lt;&gt;</t>
  </si>
  <si>
    <t>BCB COL-9 &lt;&gt;</t>
  </si>
  <si>
    <t>BCB COL-10 &lt;&gt;</t>
  </si>
  <si>
    <t>BCB COL-11 &lt;&gt;</t>
  </si>
  <si>
    <t>BCB COL-12 &lt;&gt;</t>
  </si>
  <si>
    <t>BCB COL-13 &lt;&gt;</t>
  </si>
  <si>
    <t>BCB COL-14 &lt;&gt;</t>
  </si>
  <si>
    <t>BCB COL-15 &lt;&gt;</t>
  </si>
  <si>
    <t>BCB COL-16 &lt;&gt;</t>
  </si>
  <si>
    <t>BCB COL-17 &lt;&gt;</t>
  </si>
  <si>
    <t>BCB COL-18 &lt;&gt;</t>
  </si>
  <si>
    <t>BCB COL-19 &lt;&gt;</t>
  </si>
  <si>
    <t>BCB COL-20 &lt;&gt;</t>
  </si>
  <si>
    <t>Mean</t>
  </si>
  <si>
    <t>std</t>
  </si>
  <si>
    <t>Kinkel Quarry</t>
  </si>
  <si>
    <t>COLUMBITE-K32-16 &lt;&gt;</t>
  </si>
  <si>
    <t>COLUMBITE-K32-17 &lt;&gt;</t>
  </si>
  <si>
    <t>COLUMBITE-K32-1 &lt;&gt;</t>
  </si>
  <si>
    <t>COLUMBITE-K32-18 &lt;&gt;</t>
  </si>
  <si>
    <t>COLUMBITE-K32-10 &lt;&gt;</t>
  </si>
  <si>
    <t>COLUMBITE-K32-7 &lt;&gt;</t>
  </si>
  <si>
    <t>COLUMBITE-K32-11 &lt;&gt;</t>
  </si>
  <si>
    <t>COLUMBITE-K32-3 &lt;&gt;</t>
  </si>
  <si>
    <t>COLUMBITE-K32-4 &lt;&gt;</t>
  </si>
  <si>
    <t>COLUMBITE-K32-6 &lt;&gt;</t>
  </si>
  <si>
    <t>COLUMBITE-K32-20 &lt;&gt;</t>
  </si>
  <si>
    <t>COLUMBITE-K32-8 &lt;&gt;</t>
  </si>
  <si>
    <t>COLUMBITE-K32-14 &lt;&gt;</t>
  </si>
  <si>
    <t>COLUMBITE-K32-12 &lt;&gt;</t>
  </si>
  <si>
    <t>COLUMBITE-K32-9 &lt;&gt;</t>
  </si>
  <si>
    <t>COLUMBITE-K32-19 &lt;&gt;</t>
  </si>
  <si>
    <t>COLUMBITE-K32-2 &lt;&gt;</t>
  </si>
  <si>
    <t>COLUMBITE-K32-15 &lt;&gt;</t>
  </si>
  <si>
    <t>COLUMBITE-K32-13 &lt;&gt;</t>
  </si>
  <si>
    <t>COLUMBITE-K32-5 &lt;&gt;</t>
  </si>
  <si>
    <t>SD</t>
  </si>
  <si>
    <t>Table S1-B. U-Pb geochronologic analyses.</t>
  </si>
  <si>
    <t>Table S1-A. U-Pb geochronologic analyses.</t>
  </si>
  <si>
    <t>Table S1-C. U-Pb geochronologic analyses.</t>
  </si>
  <si>
    <t>COLUMBITE-K61-14 &lt;&gt;</t>
  </si>
  <si>
    <t>COLUMBITE-K61-15 &lt;&gt;</t>
  </si>
  <si>
    <t>COLUMBITE-K61-18 &lt;&gt;</t>
  </si>
  <si>
    <t>COLUMBITE-K61-10 &lt;&gt;</t>
  </si>
  <si>
    <t>COLUMBITE-K61-13 &lt;&gt;</t>
  </si>
  <si>
    <t>COLUMBITE-K61-8 &lt;&gt;</t>
  </si>
  <si>
    <t>COLUMBITE-K61-16 &lt;&gt;</t>
  </si>
  <si>
    <t>COLUMBITE-K61-19 &lt;&gt;</t>
  </si>
  <si>
    <t>COLUMBITE-K61-4 &lt;&gt;</t>
  </si>
  <si>
    <t>COLUMBITE-K61-2 &lt;&gt;</t>
  </si>
  <si>
    <t>COLUMBITE-K61-12 &lt;&gt;</t>
  </si>
  <si>
    <t>COLUMBITE-K61-6 &lt;&gt;</t>
  </si>
  <si>
    <t>COLUMBITE-K61-7 &lt;&gt;</t>
  </si>
  <si>
    <t>COLUMBITE-K61-5 &lt;&gt;</t>
  </si>
  <si>
    <t>COLUMBITE-K61-9 &lt;&gt;</t>
  </si>
  <si>
    <t>COLUMBITE-FT-11 &lt;&gt;</t>
  </si>
  <si>
    <t>COLUMBITE-FT-2 &lt;&gt;</t>
  </si>
  <si>
    <t>COLUMBITE-FT-3 &lt;&gt;</t>
  </si>
  <si>
    <t>COLUMBITE-FT-1 &lt;&gt;</t>
  </si>
  <si>
    <t>COLUMBITE-FT-7 &lt;&gt;</t>
  </si>
  <si>
    <t>COLUMBITE-FT-10 &lt;&gt;</t>
  </si>
  <si>
    <t>COLUMBITE-FT-4 &lt;&gt;</t>
  </si>
  <si>
    <t>COLUMBITE-FT-8 &lt;&gt;</t>
  </si>
  <si>
    <t>COLUMBITE-FT-6 &lt;&gt;</t>
  </si>
  <si>
    <t>COLUMBITE-FT-9 &lt;&gt;</t>
  </si>
  <si>
    <t>COLUMBITE-FT-5 &lt;&gt;</t>
  </si>
  <si>
    <t>COLUMBITE-FT-12 &lt;&gt;</t>
  </si>
  <si>
    <t>Fort George</t>
  </si>
  <si>
    <t>NYSM #525.7</t>
  </si>
  <si>
    <t xml:space="preserve">185-H-1 &lt;&gt; </t>
  </si>
  <si>
    <t xml:space="preserve">185-H-2 &lt;&gt; </t>
  </si>
  <si>
    <t xml:space="preserve">185-H-3 &lt;&gt; </t>
  </si>
  <si>
    <t xml:space="preserve">185-H-5 &lt;&gt; </t>
  </si>
  <si>
    <t xml:space="preserve">185-H-6 &lt;&gt; </t>
  </si>
  <si>
    <t xml:space="preserve">185-H-7 &lt;&gt; </t>
  </si>
  <si>
    <t xml:space="preserve">185-H-8 &lt;&gt; </t>
  </si>
  <si>
    <t xml:space="preserve">185-H-9 &lt;&gt; </t>
  </si>
  <si>
    <t xml:space="preserve">185-H-10 &lt;&gt; </t>
  </si>
  <si>
    <t xml:space="preserve">185-H-13 &lt;&gt; </t>
  </si>
  <si>
    <t xml:space="preserve">185-H-16 &lt;&gt; </t>
  </si>
  <si>
    <t xml:space="preserve">185-H-17 &lt;&gt; </t>
  </si>
  <si>
    <t xml:space="preserve">185-H-19 &lt;&gt; </t>
  </si>
  <si>
    <t xml:space="preserve">185-H-20 &lt;&gt; </t>
  </si>
  <si>
    <t>Table S1-E. U-Pb geochronologic analyses.</t>
  </si>
  <si>
    <t>Table S1-F. U-Pb geochronologic analyses.</t>
  </si>
  <si>
    <t>CYR 1 &lt;&gt;</t>
  </si>
  <si>
    <t>CYR 3 &lt;&gt;</t>
  </si>
  <si>
    <t>CYR 4 &lt;&gt;</t>
  </si>
  <si>
    <t>CYR 11 &lt;&gt;</t>
  </si>
  <si>
    <t>CYR 12 &lt;&gt;</t>
  </si>
  <si>
    <t>CYR 13 &lt;&gt;</t>
  </si>
  <si>
    <t>CYR 17 &lt;&gt;</t>
  </si>
  <si>
    <t>CYR 27 &lt;&gt;</t>
  </si>
  <si>
    <t>CYR 26 &lt;&gt;</t>
  </si>
  <si>
    <t>185th Street and Harlem River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</si>
</sst>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trike/>
      <sz val="10"/>
      <color indexed="8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1" fillId="0" borderId="0" xfId="0" applyFont="1"/>
    <xf numFmtId="1" fontId="0" fillId="0" borderId="1" xfId="0" applyNumberFormat="1" applyFill="1" applyBorder="1"/>
    <xf numFmtId="1" fontId="0" fillId="0" borderId="1" xfId="0" applyNumberFormat="1" applyFill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65" fontId="0" fillId="0" borderId="1" xfId="0" applyNumberFormat="1" applyFill="1" applyBorder="1"/>
    <xf numFmtId="165" fontId="0" fillId="2" borderId="1" xfId="0" applyNumberFormat="1" applyFill="1" applyBorder="1"/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2" fontId="0" fillId="2" borderId="1" xfId="0" applyNumberFormat="1" applyFill="1" applyBorder="1"/>
    <xf numFmtId="164" fontId="0" fillId="0" borderId="1" xfId="0" applyNumberFormat="1" applyFill="1" applyBorder="1"/>
    <xf numFmtId="164" fontId="0" fillId="3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" fontId="3" fillId="0" borderId="1" xfId="0" applyNumberFormat="1" applyFont="1" applyFill="1" applyBorder="1"/>
    <xf numFmtId="1" fontId="4" fillId="0" borderId="1" xfId="0" applyNumberFormat="1" applyFont="1" applyFill="1" applyBorder="1"/>
    <xf numFmtId="1" fontId="4" fillId="0" borderId="1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165" fontId="4" fillId="0" borderId="1" xfId="0" applyNumberFormat="1" applyFont="1" applyFill="1" applyBorder="1"/>
    <xf numFmtId="165" fontId="4" fillId="2" borderId="1" xfId="0" applyNumberFormat="1" applyFont="1" applyFill="1" applyBorder="1"/>
    <xf numFmtId="164" fontId="4" fillId="2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/>
    <xf numFmtId="2" fontId="4" fillId="2" borderId="1" xfId="0" applyNumberFormat="1" applyFont="1" applyFill="1" applyBorder="1"/>
    <xf numFmtId="164" fontId="4" fillId="0" borderId="1" xfId="0" applyNumberFormat="1" applyFont="1" applyFill="1" applyBorder="1"/>
    <xf numFmtId="164" fontId="4" fillId="3" borderId="1" xfId="0" applyNumberFormat="1" applyFont="1" applyFill="1" applyBorder="1"/>
    <xf numFmtId="1" fontId="5" fillId="0" borderId="1" xfId="0" applyNumberFormat="1" applyFont="1" applyFill="1" applyBorder="1"/>
    <xf numFmtId="164" fontId="1" fillId="0" borderId="1" xfId="0" applyNumberFormat="1" applyFont="1" applyFill="1" applyBorder="1"/>
    <xf numFmtId="164" fontId="1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/>
    <xf numFmtId="164" fontId="6" fillId="0" borderId="1" xfId="0" applyNumberFormat="1" applyFont="1" applyFill="1" applyBorder="1"/>
    <xf numFmtId="1" fontId="7" fillId="0" borderId="1" xfId="0" applyNumberFormat="1" applyFont="1" applyFill="1" applyBorder="1"/>
    <xf numFmtId="1" fontId="7" fillId="4" borderId="1" xfId="0" applyNumberFormat="1" applyFont="1" applyFill="1" applyBorder="1"/>
    <xf numFmtId="1" fontId="8" fillId="0" borderId="1" xfId="0" applyNumberFormat="1" applyFont="1" applyFill="1" applyBorder="1" applyAlignment="1">
      <alignment horizontal="right"/>
    </xf>
    <xf numFmtId="164" fontId="8" fillId="0" borderId="1" xfId="0" applyNumberFormat="1" applyFont="1" applyFill="1" applyBorder="1" applyAlignment="1">
      <alignment horizontal="right"/>
    </xf>
    <xf numFmtId="165" fontId="8" fillId="0" borderId="1" xfId="0" applyNumberFormat="1" applyFont="1" applyFill="1" applyBorder="1"/>
    <xf numFmtId="165" fontId="8" fillId="2" borderId="1" xfId="0" applyNumberFormat="1" applyFont="1" applyFill="1" applyBorder="1"/>
    <xf numFmtId="164" fontId="8" fillId="2" borderId="1" xfId="0" applyNumberFormat="1" applyFont="1" applyFill="1" applyBorder="1" applyAlignment="1">
      <alignment horizontal="right"/>
    </xf>
    <xf numFmtId="164" fontId="8" fillId="2" borderId="1" xfId="0" applyNumberFormat="1" applyFont="1" applyFill="1" applyBorder="1"/>
    <xf numFmtId="2" fontId="8" fillId="2" borderId="1" xfId="0" applyNumberFormat="1" applyFont="1" applyFill="1" applyBorder="1"/>
    <xf numFmtId="164" fontId="8" fillId="0" borderId="1" xfId="0" applyNumberFormat="1" applyFont="1" applyFill="1" applyBorder="1"/>
    <xf numFmtId="164" fontId="8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4D80-3F71-427E-9E43-248E5895730C}">
  <dimension ref="A1:T30"/>
  <sheetViews>
    <sheetView workbookViewId="0">
      <selection activeCell="P1" sqref="P1"/>
    </sheetView>
  </sheetViews>
  <sheetFormatPr defaultRowHeight="14.4" x14ac:dyDescent="0.3"/>
  <cols>
    <col min="1" max="1" width="17.109375" customWidth="1"/>
  </cols>
  <sheetData>
    <row r="1" spans="1:20" x14ac:dyDescent="0.3">
      <c r="A1" s="2" t="s">
        <v>4</v>
      </c>
    </row>
    <row r="2" spans="1:20" x14ac:dyDescent="0.3">
      <c r="A2" s="2" t="s">
        <v>5</v>
      </c>
    </row>
    <row r="4" spans="1:20" x14ac:dyDescent="0.3">
      <c r="A4" s="3" t="s">
        <v>72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3" t="s">
        <v>27</v>
      </c>
      <c r="B9" s="3">
        <v>634.17255756683664</v>
      </c>
      <c r="C9" s="4">
        <v>26628.879213057597</v>
      </c>
      <c r="D9" s="5">
        <v>114.29829970413333</v>
      </c>
      <c r="E9" s="6">
        <v>18.82165095607148</v>
      </c>
      <c r="F9" s="5">
        <v>2.3022637762044607</v>
      </c>
      <c r="G9" s="7">
        <v>0.43865784072142416</v>
      </c>
      <c r="H9" s="8">
        <v>6.2683662875998429</v>
      </c>
      <c r="I9" s="7">
        <v>5.9880075190039489E-2</v>
      </c>
      <c r="J9" s="9">
        <v>5.8302656389134633</v>
      </c>
      <c r="K9" s="10">
        <v>0.93010927750775563</v>
      </c>
      <c r="L9" s="5">
        <v>374.89614897905614</v>
      </c>
      <c r="M9" s="11">
        <v>21.234093623581884</v>
      </c>
      <c r="N9" s="11">
        <v>369.30560379747283</v>
      </c>
      <c r="O9" s="11">
        <v>19.409106674447486</v>
      </c>
      <c r="P9" s="5">
        <v>334.38750706556704</v>
      </c>
      <c r="Q9" s="11">
        <v>52.169465018251088</v>
      </c>
      <c r="R9" s="12">
        <v>374.89614897905614</v>
      </c>
      <c r="S9" s="12">
        <v>21.234093623581884</v>
      </c>
      <c r="T9" s="5" t="s">
        <v>28</v>
      </c>
    </row>
    <row r="10" spans="1:20" x14ac:dyDescent="0.3">
      <c r="A10" s="3" t="s">
        <v>29</v>
      </c>
      <c r="B10" s="3">
        <v>591.74377956674539</v>
      </c>
      <c r="C10" s="4">
        <v>28593.330165945623</v>
      </c>
      <c r="D10" s="5">
        <v>121.59662760328429</v>
      </c>
      <c r="E10" s="6">
        <v>18.36161805057273</v>
      </c>
      <c r="F10" s="5">
        <v>3.323891189946675</v>
      </c>
      <c r="G10" s="7">
        <v>0.4488413571268054</v>
      </c>
      <c r="H10" s="8">
        <v>6.4402525164472326</v>
      </c>
      <c r="I10" s="7">
        <v>5.977265422732167E-2</v>
      </c>
      <c r="J10" s="9">
        <v>5.5162124535771637</v>
      </c>
      <c r="K10" s="10">
        <v>0.85652114408398772</v>
      </c>
      <c r="L10" s="5">
        <v>374.24275891331297</v>
      </c>
      <c r="M10" s="11">
        <v>20.056281818497496</v>
      </c>
      <c r="N10" s="11">
        <v>376.46765797852993</v>
      </c>
      <c r="O10" s="11">
        <v>20.261074543202056</v>
      </c>
      <c r="P10" s="5">
        <v>390.1576688571202</v>
      </c>
      <c r="Q10" s="11">
        <v>74.641886061727178</v>
      </c>
      <c r="R10" s="12">
        <v>374.24275891331297</v>
      </c>
      <c r="S10" s="12">
        <v>20.056281818497496</v>
      </c>
      <c r="T10" s="5" t="s">
        <v>28</v>
      </c>
    </row>
    <row r="11" spans="1:20" x14ac:dyDescent="0.3">
      <c r="A11" s="3" t="s">
        <v>30</v>
      </c>
      <c r="B11" s="3">
        <v>620.98837839441728</v>
      </c>
      <c r="C11" s="4">
        <v>27682.571597917373</v>
      </c>
      <c r="D11" s="5">
        <v>118.22303828644277</v>
      </c>
      <c r="E11" s="6">
        <v>18.802269112434733</v>
      </c>
      <c r="F11" s="5">
        <v>2.8314758107708911</v>
      </c>
      <c r="G11" s="7">
        <v>0.44454275918655556</v>
      </c>
      <c r="H11" s="8">
        <v>4.2838735462827202</v>
      </c>
      <c r="I11" s="7">
        <v>6.0620921019798997E-2</v>
      </c>
      <c r="J11" s="9">
        <v>3.2147032979048333</v>
      </c>
      <c r="K11" s="10">
        <v>0.75041974586162907</v>
      </c>
      <c r="L11" s="5">
        <v>379.40055550050533</v>
      </c>
      <c r="M11" s="11">
        <v>11.844641782992056</v>
      </c>
      <c r="N11" s="11">
        <v>373.45061873513293</v>
      </c>
      <c r="O11" s="11">
        <v>13.386740780661569</v>
      </c>
      <c r="P11" s="5">
        <v>336.70484226585586</v>
      </c>
      <c r="Q11" s="11">
        <v>64.16616401117858</v>
      </c>
      <c r="R11" s="12">
        <v>379.40055550050533</v>
      </c>
      <c r="S11" s="12">
        <v>11.844641782992056</v>
      </c>
      <c r="T11" s="5" t="s">
        <v>28</v>
      </c>
    </row>
    <row r="12" spans="1:20" x14ac:dyDescent="0.3">
      <c r="A12" s="21" t="s">
        <v>30</v>
      </c>
      <c r="B12" s="21">
        <v>578.38778587166325</v>
      </c>
      <c r="C12" s="22">
        <v>26810.693080415662</v>
      </c>
      <c r="D12" s="23">
        <v>118.08398810324728</v>
      </c>
      <c r="E12" s="24">
        <v>18.688004987068879</v>
      </c>
      <c r="F12" s="23">
        <v>1.6952679809419606</v>
      </c>
      <c r="G12" s="25">
        <v>0.43561477775099111</v>
      </c>
      <c r="H12" s="26">
        <v>6.9098260049386919</v>
      </c>
      <c r="I12" s="25">
        <v>5.9042436459612879E-2</v>
      </c>
      <c r="J12" s="27">
        <v>6.6986388088416868</v>
      </c>
      <c r="K12" s="28">
        <v>0.9694366839416706</v>
      </c>
      <c r="L12" s="23">
        <v>369.79943926655034</v>
      </c>
      <c r="M12" s="29">
        <v>24.074523151664351</v>
      </c>
      <c r="N12" s="29">
        <v>367.15558107186808</v>
      </c>
      <c r="O12" s="29">
        <v>21.292436371520239</v>
      </c>
      <c r="P12" s="23">
        <v>350.47523503356786</v>
      </c>
      <c r="Q12" s="29">
        <v>38.297571748570562</v>
      </c>
      <c r="R12" s="30">
        <v>369.79943926655034</v>
      </c>
      <c r="S12" s="30">
        <v>24.074523151664351</v>
      </c>
      <c r="T12" s="23" t="s">
        <v>28</v>
      </c>
    </row>
    <row r="13" spans="1:20" x14ac:dyDescent="0.3">
      <c r="A13" s="21" t="s">
        <v>31</v>
      </c>
      <c r="B13" s="21">
        <v>631.69328473104838</v>
      </c>
      <c r="C13" s="22">
        <v>31671.104416826489</v>
      </c>
      <c r="D13" s="23">
        <v>117.18796213083478</v>
      </c>
      <c r="E13" s="24">
        <v>18.37684357299198</v>
      </c>
      <c r="F13" s="23">
        <v>1.6887411202700873</v>
      </c>
      <c r="G13" s="25">
        <v>0.46273077412486296</v>
      </c>
      <c r="H13" s="26">
        <v>4.8675691653879172</v>
      </c>
      <c r="I13" s="25">
        <v>6.1673419295779609E-2</v>
      </c>
      <c r="J13" s="27">
        <v>4.5652363584533227</v>
      </c>
      <c r="K13" s="28">
        <v>0.93788833878634781</v>
      </c>
      <c r="L13" s="23">
        <v>385.79442862193474</v>
      </c>
      <c r="M13" s="11">
        <v>17.095805730553565</v>
      </c>
      <c r="N13" s="11">
        <v>386.15533527854819</v>
      </c>
      <c r="O13" s="11">
        <v>15.636529043720003</v>
      </c>
      <c r="P13" s="5">
        <v>388.29631484469837</v>
      </c>
      <c r="Q13" s="11">
        <v>37.908280043508256</v>
      </c>
      <c r="R13" s="12">
        <v>385.79442862193474</v>
      </c>
      <c r="S13" s="12">
        <v>17.095805730553565</v>
      </c>
      <c r="T13" s="5" t="s">
        <v>28</v>
      </c>
    </row>
    <row r="14" spans="1:20" x14ac:dyDescent="0.3">
      <c r="A14" s="21" t="s">
        <v>32</v>
      </c>
      <c r="B14" s="21">
        <v>631.89305437990492</v>
      </c>
      <c r="C14" s="22">
        <v>27899.061230230163</v>
      </c>
      <c r="D14" s="23">
        <v>116.3594332856794</v>
      </c>
      <c r="E14" s="24">
        <v>18.577316027566187</v>
      </c>
      <c r="F14" s="23">
        <v>1.5859726910934839</v>
      </c>
      <c r="G14" s="25">
        <v>0.44599893275288877</v>
      </c>
      <c r="H14" s="26">
        <v>5.403858149578685</v>
      </c>
      <c r="I14" s="25">
        <v>6.0091841613777591E-2</v>
      </c>
      <c r="J14" s="27">
        <v>5.1658855507912351</v>
      </c>
      <c r="K14" s="28">
        <v>0.95596246381744798</v>
      </c>
      <c r="L14" s="23">
        <v>376.18402838066606</v>
      </c>
      <c r="M14" s="11">
        <v>18.877142261350343</v>
      </c>
      <c r="N14" s="11">
        <v>374.47366164162963</v>
      </c>
      <c r="O14" s="11">
        <v>16.925438119729932</v>
      </c>
      <c r="P14" s="5">
        <v>363.88359710352415</v>
      </c>
      <c r="Q14" s="11">
        <v>35.742415925054416</v>
      </c>
      <c r="R14" s="12">
        <v>376.18402838066606</v>
      </c>
      <c r="S14" s="12">
        <v>18.877142261350343</v>
      </c>
      <c r="T14" s="5" t="s">
        <v>28</v>
      </c>
    </row>
    <row r="15" spans="1:20" x14ac:dyDescent="0.3">
      <c r="A15" s="21" t="s">
        <v>33</v>
      </c>
      <c r="B15" s="21">
        <v>652.43027526075275</v>
      </c>
      <c r="C15" s="22">
        <v>28190.880911308155</v>
      </c>
      <c r="D15" s="23">
        <v>115.9452900071056</v>
      </c>
      <c r="E15" s="24">
        <v>18.491218336164476</v>
      </c>
      <c r="F15" s="23">
        <v>2.6378478210082674</v>
      </c>
      <c r="G15" s="25">
        <v>0.43607249170356577</v>
      </c>
      <c r="H15" s="26">
        <v>6.7012304571972887</v>
      </c>
      <c r="I15" s="25">
        <v>5.8482097871235178E-2</v>
      </c>
      <c r="J15" s="27">
        <v>6.160214973007883</v>
      </c>
      <c r="K15" s="28">
        <v>0.91926624705044424</v>
      </c>
      <c r="L15" s="23">
        <v>366.38774353537815</v>
      </c>
      <c r="M15" s="11">
        <v>21.940937310584815</v>
      </c>
      <c r="N15" s="11">
        <v>367.47926185672412</v>
      </c>
      <c r="O15" s="11">
        <v>20.664587769397372</v>
      </c>
      <c r="P15" s="5">
        <v>374.34948844915266</v>
      </c>
      <c r="Q15" s="11">
        <v>59.380328551049786</v>
      </c>
      <c r="R15" s="12">
        <v>366.38774353537815</v>
      </c>
      <c r="S15" s="12">
        <v>21.940937310584815</v>
      </c>
      <c r="T15" s="5" t="s">
        <v>28</v>
      </c>
    </row>
    <row r="16" spans="1:20" x14ac:dyDescent="0.3">
      <c r="A16" s="21" t="s">
        <v>34</v>
      </c>
      <c r="B16" s="21">
        <v>619.63726298172139</v>
      </c>
      <c r="C16" s="22">
        <v>30080.696674938903</v>
      </c>
      <c r="D16" s="23">
        <v>118.00862128011153</v>
      </c>
      <c r="E16" s="24">
        <v>18.441493897884303</v>
      </c>
      <c r="F16" s="23">
        <v>1.7172042602213622</v>
      </c>
      <c r="G16" s="25">
        <v>0.44798635869904707</v>
      </c>
      <c r="H16" s="26">
        <v>5.5407060426645911</v>
      </c>
      <c r="I16" s="25">
        <v>5.991831810475693E-2</v>
      </c>
      <c r="J16" s="27">
        <v>5.2678869558768548</v>
      </c>
      <c r="K16" s="28">
        <v>0.95076095272209493</v>
      </c>
      <c r="L16" s="23">
        <v>375.12874625680325</v>
      </c>
      <c r="M16" s="11">
        <v>19.197432644804735</v>
      </c>
      <c r="N16" s="11">
        <v>375.86827753586618</v>
      </c>
      <c r="O16" s="11">
        <v>17.407559362079922</v>
      </c>
      <c r="P16" s="5">
        <v>380.40621772718515</v>
      </c>
      <c r="Q16" s="11">
        <v>38.595295205300999</v>
      </c>
      <c r="R16" s="12">
        <v>375.12874625680325</v>
      </c>
      <c r="S16" s="12">
        <v>19.197432644804735</v>
      </c>
      <c r="T16" s="5" t="s">
        <v>28</v>
      </c>
    </row>
    <row r="17" spans="1:20" x14ac:dyDescent="0.3">
      <c r="A17" s="21" t="s">
        <v>35</v>
      </c>
      <c r="B17" s="21">
        <v>670.58056553399661</v>
      </c>
      <c r="C17" s="22">
        <v>30371.799319569949</v>
      </c>
      <c r="D17" s="23">
        <v>113.31422599884253</v>
      </c>
      <c r="E17" s="24">
        <v>18.616380917390636</v>
      </c>
      <c r="F17" s="23">
        <v>2.612395210463518</v>
      </c>
      <c r="G17" s="25">
        <v>0.44627618917426631</v>
      </c>
      <c r="H17" s="26">
        <v>5.1404303243224749</v>
      </c>
      <c r="I17" s="25">
        <v>6.0255639193716459E-2</v>
      </c>
      <c r="J17" s="27">
        <v>4.4271226754587838</v>
      </c>
      <c r="K17" s="28">
        <v>0.86123581026113638</v>
      </c>
      <c r="L17" s="23">
        <v>377.18000385541274</v>
      </c>
      <c r="M17" s="11">
        <v>16.219138601899402</v>
      </c>
      <c r="N17" s="11">
        <v>374.66833293717923</v>
      </c>
      <c r="O17" s="11">
        <v>16.107134810336277</v>
      </c>
      <c r="P17" s="5">
        <v>359.14545447987905</v>
      </c>
      <c r="Q17" s="11">
        <v>58.942872001411018</v>
      </c>
      <c r="R17" s="12">
        <v>377.18000385541274</v>
      </c>
      <c r="S17" s="12">
        <v>16.219138601899402</v>
      </c>
      <c r="T17" s="5" t="s">
        <v>28</v>
      </c>
    </row>
    <row r="18" spans="1:20" x14ac:dyDescent="0.3">
      <c r="A18" s="21" t="s">
        <v>36</v>
      </c>
      <c r="B18" s="21">
        <v>655.00339188500902</v>
      </c>
      <c r="C18" s="22">
        <v>29546.572852114168</v>
      </c>
      <c r="D18" s="23">
        <v>115.94982433632188</v>
      </c>
      <c r="E18" s="24">
        <v>18.505938871966585</v>
      </c>
      <c r="F18" s="23">
        <v>1.1445521535203724</v>
      </c>
      <c r="G18" s="25">
        <v>0.45073186148815847</v>
      </c>
      <c r="H18" s="26">
        <v>6.103100128482013</v>
      </c>
      <c r="I18" s="25">
        <v>6.0496201598111185E-2</v>
      </c>
      <c r="J18" s="27">
        <v>5.9948170569375208</v>
      </c>
      <c r="K18" s="28">
        <v>0.98225769375154848</v>
      </c>
      <c r="L18" s="23">
        <v>378.64247095995233</v>
      </c>
      <c r="M18" s="11">
        <v>22.045239569798696</v>
      </c>
      <c r="N18" s="11">
        <v>377.79170549718231</v>
      </c>
      <c r="O18" s="11">
        <v>19.255889012642371</v>
      </c>
      <c r="P18" s="5">
        <v>372.55854565377462</v>
      </c>
      <c r="Q18" s="11">
        <v>25.764435249661204</v>
      </c>
      <c r="R18" s="12">
        <v>378.64247095995233</v>
      </c>
      <c r="S18" s="12">
        <v>22.045239569798696</v>
      </c>
      <c r="T18" s="5" t="s">
        <v>28</v>
      </c>
    </row>
    <row r="19" spans="1:20" x14ac:dyDescent="0.3">
      <c r="A19" s="21" t="s">
        <v>37</v>
      </c>
      <c r="B19" s="21">
        <v>647.48498286404583</v>
      </c>
      <c r="C19" s="22">
        <v>29088.840263009923</v>
      </c>
      <c r="D19" s="23">
        <v>110.4231948831475</v>
      </c>
      <c r="E19" s="24">
        <v>18.569152216291311</v>
      </c>
      <c r="F19" s="23">
        <v>2.9787794162905126</v>
      </c>
      <c r="G19" s="25">
        <v>0.44909545732089834</v>
      </c>
      <c r="H19" s="26">
        <v>6.719270648248262</v>
      </c>
      <c r="I19" s="25">
        <v>6.0482462334179865E-2</v>
      </c>
      <c r="J19" s="27">
        <v>6.0229121887584061</v>
      </c>
      <c r="K19" s="28">
        <v>0.89636398116045535</v>
      </c>
      <c r="L19" s="23">
        <v>378.55895386723773</v>
      </c>
      <c r="M19" s="11">
        <v>22.143813645529093</v>
      </c>
      <c r="N19" s="11">
        <v>376.64572192408332</v>
      </c>
      <c r="O19" s="11">
        <v>21.147376618150474</v>
      </c>
      <c r="P19" s="5">
        <v>364.87547394793449</v>
      </c>
      <c r="Q19" s="11">
        <v>67.169348249082589</v>
      </c>
      <c r="R19" s="12">
        <v>378.55895386723773</v>
      </c>
      <c r="S19" s="12">
        <v>22.143813645529093</v>
      </c>
      <c r="T19" s="5" t="s">
        <v>28</v>
      </c>
    </row>
    <row r="20" spans="1:20" x14ac:dyDescent="0.3">
      <c r="A20" s="21" t="s">
        <v>38</v>
      </c>
      <c r="B20" s="21">
        <v>656.6697515763916</v>
      </c>
      <c r="C20" s="22">
        <v>30742.174547607108</v>
      </c>
      <c r="D20" s="23">
        <v>114.43090297180355</v>
      </c>
      <c r="E20" s="24">
        <v>18.190937922375891</v>
      </c>
      <c r="F20" s="23">
        <v>1.4573960356453399</v>
      </c>
      <c r="G20" s="7">
        <v>0.44292555656815685</v>
      </c>
      <c r="H20" s="8">
        <v>4.5732430887624185</v>
      </c>
      <c r="I20" s="7">
        <v>5.8436548475233045E-2</v>
      </c>
      <c r="J20" s="9">
        <v>4.3348067020570218</v>
      </c>
      <c r="K20" s="10">
        <v>0.94786273502685792</v>
      </c>
      <c r="L20" s="5">
        <v>366.11033063344348</v>
      </c>
      <c r="M20" s="11">
        <v>15.427959835203239</v>
      </c>
      <c r="N20" s="11">
        <v>372.31323461552614</v>
      </c>
      <c r="O20" s="11">
        <v>14.255076190169746</v>
      </c>
      <c r="P20" s="5">
        <v>411.08069446781553</v>
      </c>
      <c r="Q20" s="11">
        <v>32.593513311771204</v>
      </c>
      <c r="R20" s="12">
        <v>366.11033063344348</v>
      </c>
      <c r="S20" s="12">
        <v>15.427959835203239</v>
      </c>
      <c r="T20" s="5" t="s">
        <v>28</v>
      </c>
    </row>
    <row r="21" spans="1:20" x14ac:dyDescent="0.3">
      <c r="A21" s="21" t="s">
        <v>39</v>
      </c>
      <c r="B21" s="21">
        <v>606.89855431624346</v>
      </c>
      <c r="C21" s="22">
        <v>29152.985733760612</v>
      </c>
      <c r="D21" s="23">
        <v>113.24807000900336</v>
      </c>
      <c r="E21" s="24">
        <v>18.658892398784211</v>
      </c>
      <c r="F21" s="23">
        <v>2.2002259104387094</v>
      </c>
      <c r="G21" s="25">
        <v>0.44664074070132803</v>
      </c>
      <c r="H21" s="26">
        <v>7.0282368573119625</v>
      </c>
      <c r="I21" s="25">
        <v>6.0442569782850016E-2</v>
      </c>
      <c r="J21" s="27">
        <v>6.6749621171593541</v>
      </c>
      <c r="K21" s="28">
        <v>0.94973494102079503</v>
      </c>
      <c r="L21" s="23">
        <v>378.31645221839295</v>
      </c>
      <c r="M21" s="11">
        <v>24.525895489042028</v>
      </c>
      <c r="N21" s="11">
        <v>374.92424035073395</v>
      </c>
      <c r="O21" s="11">
        <v>22.036474772371179</v>
      </c>
      <c r="P21" s="5">
        <v>354.01502414169119</v>
      </c>
      <c r="Q21" s="11">
        <v>49.704985539353316</v>
      </c>
      <c r="R21" s="12">
        <v>378.31645221839295</v>
      </c>
      <c r="S21" s="12">
        <v>24.525895489042028</v>
      </c>
      <c r="T21" s="5" t="s">
        <v>28</v>
      </c>
    </row>
    <row r="22" spans="1:20" x14ac:dyDescent="0.3">
      <c r="A22" s="21" t="s">
        <v>40</v>
      </c>
      <c r="B22" s="21">
        <v>626.20653483252613</v>
      </c>
      <c r="C22" s="22">
        <v>28114.909575973004</v>
      </c>
      <c r="D22" s="23">
        <v>113.97946870116296</v>
      </c>
      <c r="E22" s="24">
        <v>18.656050190551092</v>
      </c>
      <c r="F22" s="23">
        <v>1.5652829137079223</v>
      </c>
      <c r="G22" s="25">
        <v>0.42982998846781179</v>
      </c>
      <c r="H22" s="26">
        <v>5.6015358097788326</v>
      </c>
      <c r="I22" s="25">
        <v>5.8158760068606714E-2</v>
      </c>
      <c r="J22" s="27">
        <v>5.3783912862759102</v>
      </c>
      <c r="K22" s="28">
        <v>0.96016368883809144</v>
      </c>
      <c r="L22" s="23">
        <v>364.41823661135533</v>
      </c>
      <c r="M22" s="11">
        <v>19.0561943044207</v>
      </c>
      <c r="N22" s="11">
        <v>363.05584405806809</v>
      </c>
      <c r="O22" s="11">
        <v>17.099774848785785</v>
      </c>
      <c r="P22" s="5">
        <v>354.36633460934041</v>
      </c>
      <c r="Q22" s="11">
        <v>35.356972631041543</v>
      </c>
      <c r="R22" s="12">
        <v>364.41823661135533</v>
      </c>
      <c r="S22" s="12">
        <v>19.0561943044207</v>
      </c>
      <c r="T22" s="5" t="s">
        <v>28</v>
      </c>
    </row>
    <row r="23" spans="1:20" x14ac:dyDescent="0.3">
      <c r="A23" s="21" t="s">
        <v>41</v>
      </c>
      <c r="B23" s="21">
        <v>591.68652093573894</v>
      </c>
      <c r="C23" s="22">
        <v>27915.320823952832</v>
      </c>
      <c r="D23" s="23">
        <v>119.43642392922756</v>
      </c>
      <c r="E23" s="24">
        <v>18.44548594702534</v>
      </c>
      <c r="F23" s="23">
        <v>2.0390340390669977</v>
      </c>
      <c r="G23" s="25">
        <v>0.44936485102411838</v>
      </c>
      <c r="H23" s="26">
        <v>5.3919457958197734</v>
      </c>
      <c r="I23" s="25">
        <v>6.0115702383612642E-2</v>
      </c>
      <c r="J23" s="27">
        <v>4.9915347992961703</v>
      </c>
      <c r="K23" s="28">
        <v>0.92573905382468213</v>
      </c>
      <c r="L23" s="23">
        <v>376.32912399218094</v>
      </c>
      <c r="M23" s="11">
        <v>18.246859455751917</v>
      </c>
      <c r="N23" s="11">
        <v>376.8344688949519</v>
      </c>
      <c r="O23" s="11">
        <v>16.976074205575514</v>
      </c>
      <c r="P23" s="5">
        <v>379.91995384643559</v>
      </c>
      <c r="Q23" s="11">
        <v>45.830656959473231</v>
      </c>
      <c r="R23" s="12">
        <v>376.32912399218094</v>
      </c>
      <c r="S23" s="12">
        <v>18.246859455751917</v>
      </c>
      <c r="T23" s="5" t="s">
        <v>28</v>
      </c>
    </row>
    <row r="24" spans="1:20" x14ac:dyDescent="0.3">
      <c r="A24" s="21" t="s">
        <v>42</v>
      </c>
      <c r="B24" s="21">
        <v>601.78140827468485</v>
      </c>
      <c r="C24" s="22">
        <v>30407.243218738728</v>
      </c>
      <c r="D24" s="23">
        <v>122.51168828900161</v>
      </c>
      <c r="E24" s="24">
        <v>18.44893615940547</v>
      </c>
      <c r="F24" s="23">
        <v>2.5065838026546019</v>
      </c>
      <c r="G24" s="25">
        <v>0.44836638665444067</v>
      </c>
      <c r="H24" s="26">
        <v>5.8008468011640941</v>
      </c>
      <c r="I24" s="25">
        <v>5.9993348153547177E-2</v>
      </c>
      <c r="J24" s="27">
        <v>5.2313345573424472</v>
      </c>
      <c r="K24" s="28">
        <v>0.90182256774866743</v>
      </c>
      <c r="L24" s="23">
        <v>375.58506222364963</v>
      </c>
      <c r="M24" s="11">
        <v>19.086747572186312</v>
      </c>
      <c r="N24" s="11">
        <v>376.13473261355244</v>
      </c>
      <c r="O24" s="11">
        <v>18.23570699055449</v>
      </c>
      <c r="P24" s="5">
        <v>379.49974276048277</v>
      </c>
      <c r="Q24" s="11">
        <v>56.367874486396801</v>
      </c>
      <c r="R24" s="12">
        <v>375.58506222364963</v>
      </c>
      <c r="S24" s="12">
        <v>19.086747572186312</v>
      </c>
      <c r="T24" s="5" t="s">
        <v>28</v>
      </c>
    </row>
    <row r="25" spans="1:20" x14ac:dyDescent="0.3">
      <c r="A25" s="21" t="s">
        <v>43</v>
      </c>
      <c r="B25" s="21">
        <v>618.00883816332828</v>
      </c>
      <c r="C25" s="4">
        <v>28461.097171460147</v>
      </c>
      <c r="D25" s="5">
        <v>115.7656746714493</v>
      </c>
      <c r="E25" s="6">
        <v>18.522395969044609</v>
      </c>
      <c r="F25" s="5">
        <v>1.2606066889124046</v>
      </c>
      <c r="G25" s="25">
        <v>0.44006797190582825</v>
      </c>
      <c r="H25" s="26">
        <v>3.1028159976077445</v>
      </c>
      <c r="I25" s="25">
        <v>5.9117444364187338E-2</v>
      </c>
      <c r="J25" s="27">
        <v>2.8351962702571134</v>
      </c>
      <c r="K25" s="28">
        <v>0.91374940455477738</v>
      </c>
      <c r="L25" s="23">
        <v>370.25599783363333</v>
      </c>
      <c r="M25" s="11">
        <v>10.201715947592589</v>
      </c>
      <c r="N25" s="11">
        <v>370.30036572704165</v>
      </c>
      <c r="O25" s="11">
        <v>9.6279919535429315</v>
      </c>
      <c r="P25" s="5">
        <v>370.55616776549192</v>
      </c>
      <c r="Q25" s="11">
        <v>28.390959038761423</v>
      </c>
      <c r="R25" s="12">
        <v>370.25599783363333</v>
      </c>
      <c r="S25" s="12">
        <v>10.201715947592589</v>
      </c>
      <c r="T25" s="5" t="s">
        <v>28</v>
      </c>
    </row>
    <row r="26" spans="1:20" x14ac:dyDescent="0.3">
      <c r="A26" s="21" t="s">
        <v>44</v>
      </c>
      <c r="B26" s="21">
        <v>582.95533333714081</v>
      </c>
      <c r="C26" s="22">
        <v>26281.209882556002</v>
      </c>
      <c r="D26" s="23">
        <v>118.79454408080304</v>
      </c>
      <c r="E26" s="24">
        <v>18.625539112845853</v>
      </c>
      <c r="F26" s="23">
        <v>3.4915763854360486</v>
      </c>
      <c r="G26" s="25">
        <v>0.42975509233881232</v>
      </c>
      <c r="H26" s="26">
        <v>7.5951753036860197</v>
      </c>
      <c r="I26" s="25">
        <v>5.8053526844366335E-2</v>
      </c>
      <c r="J26" s="27">
        <v>6.7450413073892559</v>
      </c>
      <c r="K26" s="28">
        <v>0.88806920679181878</v>
      </c>
      <c r="L26" s="23">
        <v>363.77711288862969</v>
      </c>
      <c r="M26" s="11">
        <v>23.857546103277798</v>
      </c>
      <c r="N26" s="11">
        <v>363.00265574017641</v>
      </c>
      <c r="O26" s="11">
        <v>23.184757575874443</v>
      </c>
      <c r="P26" s="5">
        <v>358.03584204109643</v>
      </c>
      <c r="Q26" s="11">
        <v>78.811239022310957</v>
      </c>
      <c r="R26" s="12">
        <v>363.77711288862969</v>
      </c>
      <c r="S26" s="12">
        <v>23.857546103277798</v>
      </c>
      <c r="T26" s="5" t="s">
        <v>28</v>
      </c>
    </row>
    <row r="27" spans="1:20" x14ac:dyDescent="0.3">
      <c r="A27" s="21" t="s">
        <v>45</v>
      </c>
      <c r="B27" s="21">
        <v>591.75483102228918</v>
      </c>
      <c r="C27" s="4">
        <v>29210.303512646286</v>
      </c>
      <c r="D27" s="5">
        <v>121.85044697851073</v>
      </c>
      <c r="E27" s="6">
        <v>19.167346697832162</v>
      </c>
      <c r="F27" s="5">
        <v>2.4666160366770131</v>
      </c>
      <c r="G27" s="7">
        <v>0.42261164889743014</v>
      </c>
      <c r="H27" s="8">
        <v>4.1897640211059937</v>
      </c>
      <c r="I27" s="7">
        <v>5.8749231164487686E-2</v>
      </c>
      <c r="J27" s="9">
        <v>3.3867281969715335</v>
      </c>
      <c r="K27" s="10">
        <v>0.80833387749544916</v>
      </c>
      <c r="L27" s="5">
        <v>368.01444519585169</v>
      </c>
      <c r="M27" s="11">
        <v>12.114573798192879</v>
      </c>
      <c r="N27" s="11">
        <v>357.91681143290799</v>
      </c>
      <c r="O27" s="11">
        <v>12.638542830628865</v>
      </c>
      <c r="P27" s="5">
        <v>292.94956533990234</v>
      </c>
      <c r="Q27" s="11">
        <v>56.341374173006869</v>
      </c>
      <c r="R27" s="12">
        <v>368.01444519585169</v>
      </c>
      <c r="S27" s="12">
        <v>12.114573798192879</v>
      </c>
      <c r="T27" s="5" t="s">
        <v>28</v>
      </c>
    </row>
    <row r="28" spans="1:20" x14ac:dyDescent="0.3">
      <c r="A28" s="21" t="s">
        <v>46</v>
      </c>
      <c r="B28" s="21">
        <v>591.12721252782205</v>
      </c>
      <c r="C28" s="22">
        <v>27753.533013471861</v>
      </c>
      <c r="D28" s="23">
        <v>120.67086582852302</v>
      </c>
      <c r="E28" s="24">
        <v>18.225181758062334</v>
      </c>
      <c r="F28" s="23">
        <v>1.7946145293530624</v>
      </c>
      <c r="G28" s="25">
        <v>0.43849247461083984</v>
      </c>
      <c r="H28" s="26">
        <v>3.4582133561995363</v>
      </c>
      <c r="I28" s="25">
        <v>5.7960582022955398E-2</v>
      </c>
      <c r="J28" s="27">
        <v>2.9561120256228022</v>
      </c>
      <c r="K28" s="28">
        <v>0.85480903609471715</v>
      </c>
      <c r="L28" s="23">
        <v>363.21080209441396</v>
      </c>
      <c r="M28" s="11">
        <v>10.44005350403998</v>
      </c>
      <c r="N28" s="11">
        <v>369.18888417697866</v>
      </c>
      <c r="O28" s="11">
        <v>10.704153602509166</v>
      </c>
      <c r="P28" s="5">
        <v>406.87296230248256</v>
      </c>
      <c r="Q28" s="11">
        <v>40.164558828467989</v>
      </c>
      <c r="R28" s="12">
        <v>363.21080209441396</v>
      </c>
      <c r="S28" s="12">
        <v>10.44005350403998</v>
      </c>
      <c r="T28" s="5" t="s">
        <v>28</v>
      </c>
    </row>
    <row r="29" spans="1:20" s="2" customFormat="1" x14ac:dyDescent="0.3">
      <c r="A29" s="31" t="s">
        <v>47</v>
      </c>
      <c r="B29" s="32">
        <f>AVERAGE(B9:B28)</f>
        <v>620.0552152011154</v>
      </c>
      <c r="C29" s="32">
        <f t="shared" ref="C29:S29" si="0">AVERAGE(C9:C28)</f>
        <v>28730.160360275029</v>
      </c>
      <c r="D29" s="32">
        <f t="shared" si="0"/>
        <v>117.00392955393181</v>
      </c>
      <c r="E29" s="32">
        <f t="shared" si="0"/>
        <v>18.559632655116513</v>
      </c>
      <c r="F29" s="32">
        <f t="shared" si="0"/>
        <v>2.1650163886311842</v>
      </c>
      <c r="G29" s="32">
        <f t="shared" si="0"/>
        <v>0.44273017556091149</v>
      </c>
      <c r="H29" s="32">
        <f t="shared" si="0"/>
        <v>5.5560130151293068</v>
      </c>
      <c r="I29" s="32">
        <f t="shared" si="0"/>
        <v>5.9587189008408814E-2</v>
      </c>
      <c r="J29" s="32">
        <f t="shared" si="0"/>
        <v>5.0699001610446386</v>
      </c>
      <c r="K29" s="32">
        <f t="shared" si="0"/>
        <v>0.90802534251701883</v>
      </c>
      <c r="L29" s="32">
        <f t="shared" si="0"/>
        <v>373.11164209141805</v>
      </c>
      <c r="M29" s="32">
        <f t="shared" si="0"/>
        <v>18.384329807548191</v>
      </c>
      <c r="N29" s="32">
        <f t="shared" si="0"/>
        <v>372.15664979320769</v>
      </c>
      <c r="O29" s="32">
        <f t="shared" si="0"/>
        <v>17.312621303794991</v>
      </c>
      <c r="P29" s="32">
        <f t="shared" si="0"/>
        <v>366.12683163514998</v>
      </c>
      <c r="Q29" s="32">
        <f t="shared" si="0"/>
        <v>48.817009802768951</v>
      </c>
      <c r="R29" s="32">
        <f t="shared" si="0"/>
        <v>373.11164209141805</v>
      </c>
      <c r="S29" s="32">
        <f t="shared" si="0"/>
        <v>18.384329807548191</v>
      </c>
      <c r="T29" s="33"/>
    </row>
    <row r="30" spans="1:20" s="2" customFormat="1" x14ac:dyDescent="0.3">
      <c r="A30" s="31" t="s">
        <v>48</v>
      </c>
      <c r="B30" s="32">
        <f>_xlfn.STDEV.P(B9:B28)</f>
        <v>26.736645524025988</v>
      </c>
      <c r="C30" s="32">
        <f t="shared" ref="C30:S30" si="1">_xlfn.STDEV.P(C9:C28)</f>
        <v>1405.2915613446676</v>
      </c>
      <c r="D30" s="32">
        <f t="shared" si="1"/>
        <v>3.1581483500087724</v>
      </c>
      <c r="E30" s="32">
        <f t="shared" si="1"/>
        <v>0.21319509207470902</v>
      </c>
      <c r="F30" s="32">
        <f t="shared" si="1"/>
        <v>0.66017665404193326</v>
      </c>
      <c r="G30" s="32">
        <f t="shared" si="1"/>
        <v>8.8411209203322697E-3</v>
      </c>
      <c r="H30" s="32">
        <f t="shared" si="1"/>
        <v>1.1840711961745327</v>
      </c>
      <c r="I30" s="32">
        <f t="shared" si="1"/>
        <v>9.9898044981538286E-4</v>
      </c>
      <c r="J30" s="32">
        <f t="shared" si="1"/>
        <v>1.201785505550955</v>
      </c>
      <c r="K30" s="32">
        <f t="shared" si="1"/>
        <v>5.6713378931298471E-2</v>
      </c>
      <c r="L30" s="32">
        <f t="shared" si="1"/>
        <v>6.0779186321313423</v>
      </c>
      <c r="M30" s="32">
        <f t="shared" si="1"/>
        <v>4.360363840199124</v>
      </c>
      <c r="N30" s="32">
        <f t="shared" si="1"/>
        <v>6.227504527471531</v>
      </c>
      <c r="O30" s="32">
        <f t="shared" si="1"/>
        <v>3.6756442510909628</v>
      </c>
      <c r="P30" s="32">
        <f t="shared" si="1"/>
        <v>25.817027161064654</v>
      </c>
      <c r="Q30" s="32">
        <f t="shared" si="1"/>
        <v>14.934270242095417</v>
      </c>
      <c r="R30" s="32">
        <f t="shared" si="1"/>
        <v>6.0779186321313423</v>
      </c>
      <c r="S30" s="32">
        <f t="shared" si="1"/>
        <v>4.360363840199124</v>
      </c>
      <c r="T30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BCF5-7CE5-40A4-BA6C-794F419B4FC5}">
  <dimension ref="A1:T30"/>
  <sheetViews>
    <sheetView workbookViewId="0">
      <selection activeCell="A9" sqref="A9:XFD10"/>
    </sheetView>
  </sheetViews>
  <sheetFormatPr defaultRowHeight="14.4" x14ac:dyDescent="0.3"/>
  <cols>
    <col min="1" max="1" width="22.33203125" customWidth="1"/>
  </cols>
  <sheetData>
    <row r="1" spans="1:20" x14ac:dyDescent="0.3">
      <c r="A1" s="2" t="s">
        <v>0</v>
      </c>
    </row>
    <row r="2" spans="1:20" x14ac:dyDescent="0.3">
      <c r="A2" s="2" t="s">
        <v>49</v>
      </c>
    </row>
    <row r="3" spans="1:20" ht="15.6" x14ac:dyDescent="0.3">
      <c r="A3" s="1"/>
    </row>
    <row r="4" spans="1:20" x14ac:dyDescent="0.3">
      <c r="A4" s="3" t="s">
        <v>71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20" t="s">
        <v>50</v>
      </c>
      <c r="B9" s="20">
        <v>310.07530967271958</v>
      </c>
      <c r="C9" s="4">
        <v>114165.22744821015</v>
      </c>
      <c r="D9" s="5">
        <v>352.9219112932517</v>
      </c>
      <c r="E9" s="6">
        <v>18.345048384432708</v>
      </c>
      <c r="F9" s="5">
        <v>1.9812379578915407</v>
      </c>
      <c r="G9" s="25">
        <v>0.43294417700869775</v>
      </c>
      <c r="H9" s="26">
        <v>6.6562733868832389</v>
      </c>
      <c r="I9" s="25">
        <v>5.7603581918936456E-2</v>
      </c>
      <c r="J9" s="27">
        <v>6.3545787866026044</v>
      </c>
      <c r="K9" s="28">
        <v>0.95467514887907845</v>
      </c>
      <c r="L9" s="5">
        <v>361.03514550632002</v>
      </c>
      <c r="M9" s="11">
        <v>22.311732011089646</v>
      </c>
      <c r="N9" s="11">
        <v>365.26495685117015</v>
      </c>
      <c r="O9" s="11">
        <v>20.423127725808882</v>
      </c>
      <c r="P9" s="5">
        <v>392.18431342325471</v>
      </c>
      <c r="Q9" s="11">
        <v>44.456205937146365</v>
      </c>
      <c r="R9" s="12">
        <v>361.03514550632002</v>
      </c>
      <c r="S9" s="12">
        <v>22.311732011089646</v>
      </c>
      <c r="T9" s="5" t="s">
        <v>28</v>
      </c>
    </row>
    <row r="10" spans="1:20" x14ac:dyDescent="0.3">
      <c r="A10" s="20" t="s">
        <v>51</v>
      </c>
      <c r="B10" s="20">
        <v>310.13610624039916</v>
      </c>
      <c r="C10" s="4">
        <v>107862.04660477646</v>
      </c>
      <c r="D10" s="5">
        <v>345.95839945614716</v>
      </c>
      <c r="E10" s="6">
        <v>18.402443087826786</v>
      </c>
      <c r="F10" s="5">
        <v>1.0166802319278874</v>
      </c>
      <c r="G10" s="25">
        <v>0.43286211560712717</v>
      </c>
      <c r="H10" s="26">
        <v>4.2911008207541554</v>
      </c>
      <c r="I10" s="25">
        <v>5.7772849197392347E-2</v>
      </c>
      <c r="J10" s="27">
        <v>4.1689216303360803</v>
      </c>
      <c r="K10" s="28">
        <v>0.97152730837104828</v>
      </c>
      <c r="L10" s="5">
        <v>362.06679828516701</v>
      </c>
      <c r="M10" s="11">
        <v>14.678242485847932</v>
      </c>
      <c r="N10" s="11">
        <v>365.20680654511574</v>
      </c>
      <c r="O10" s="11">
        <v>13.163401732427786</v>
      </c>
      <c r="P10" s="5">
        <v>385.17019529786887</v>
      </c>
      <c r="Q10" s="11">
        <v>22.839210045152129</v>
      </c>
      <c r="R10" s="12">
        <v>362.06679828516701</v>
      </c>
      <c r="S10" s="12">
        <v>14.678242485847932</v>
      </c>
      <c r="T10" s="5" t="s">
        <v>28</v>
      </c>
    </row>
    <row r="11" spans="1:20" x14ac:dyDescent="0.3">
      <c r="A11" s="20" t="s">
        <v>52</v>
      </c>
      <c r="B11" s="20">
        <v>318.93235113149541</v>
      </c>
      <c r="C11" s="4">
        <v>85780.436554708052</v>
      </c>
      <c r="D11" s="5">
        <v>349.32668391535424</v>
      </c>
      <c r="E11" s="6">
        <v>18.381837468077645</v>
      </c>
      <c r="F11" s="5">
        <v>1.4271424980862228</v>
      </c>
      <c r="G11" s="25">
        <v>0.43897705196345477</v>
      </c>
      <c r="H11" s="26">
        <v>2.8184834909051193</v>
      </c>
      <c r="I11" s="25">
        <v>5.8523388608994059E-2</v>
      </c>
      <c r="J11" s="27">
        <v>2.4304554056104228</v>
      </c>
      <c r="K11" s="28">
        <v>0.86232735208603728</v>
      </c>
      <c r="L11" s="5">
        <v>366.63920929605871</v>
      </c>
      <c r="M11" s="11">
        <v>8.6623380874625582</v>
      </c>
      <c r="N11" s="11">
        <v>369.53087329758938</v>
      </c>
      <c r="O11" s="11">
        <v>8.7305993350487938</v>
      </c>
      <c r="P11" s="5">
        <v>387.68659737137102</v>
      </c>
      <c r="Q11" s="11">
        <v>32.036017997126436</v>
      </c>
      <c r="R11" s="12">
        <v>366.63920929605871</v>
      </c>
      <c r="S11" s="12">
        <v>8.6623380874625582</v>
      </c>
      <c r="T11" s="5" t="s">
        <v>28</v>
      </c>
    </row>
    <row r="12" spans="1:20" x14ac:dyDescent="0.3">
      <c r="A12" s="20" t="s">
        <v>53</v>
      </c>
      <c r="B12" s="20">
        <v>328.09516004668365</v>
      </c>
      <c r="C12" s="4">
        <v>108191.82331048576</v>
      </c>
      <c r="D12" s="5">
        <v>358.10108997151031</v>
      </c>
      <c r="E12" s="6">
        <v>18.609158218996029</v>
      </c>
      <c r="F12" s="5">
        <v>2.114417828304278</v>
      </c>
      <c r="G12" s="25">
        <v>0.43471770173684321</v>
      </c>
      <c r="H12" s="26">
        <v>5.5276735146622071</v>
      </c>
      <c r="I12" s="25">
        <v>5.8672254802866551E-2</v>
      </c>
      <c r="J12" s="27">
        <v>5.1072900575595916</v>
      </c>
      <c r="K12" s="28">
        <v>0.92394929693522165</v>
      </c>
      <c r="L12" s="5">
        <v>367.54574162148208</v>
      </c>
      <c r="M12" s="11">
        <v>18.246565730195186</v>
      </c>
      <c r="N12" s="11">
        <v>366.52089793434618</v>
      </c>
      <c r="O12" s="11">
        <v>17.008020778382217</v>
      </c>
      <c r="P12" s="5">
        <v>360.02216720726483</v>
      </c>
      <c r="Q12" s="11">
        <v>47.70478891842717</v>
      </c>
      <c r="R12" s="12">
        <v>367.54574162148208</v>
      </c>
      <c r="S12" s="12">
        <v>18.246565730195186</v>
      </c>
      <c r="T12" s="5" t="s">
        <v>28</v>
      </c>
    </row>
    <row r="13" spans="1:20" x14ac:dyDescent="0.3">
      <c r="A13" s="20" t="s">
        <v>54</v>
      </c>
      <c r="B13" s="20">
        <v>315.18037779771242</v>
      </c>
      <c r="C13" s="4">
        <v>100887.9206596451</v>
      </c>
      <c r="D13" s="5">
        <v>351.91359575451315</v>
      </c>
      <c r="E13" s="6">
        <v>18.420565311961703</v>
      </c>
      <c r="F13" s="5">
        <v>1.4693065630039279</v>
      </c>
      <c r="G13" s="25">
        <v>0.44123492042983664</v>
      </c>
      <c r="H13" s="26">
        <v>3.5016061708855717</v>
      </c>
      <c r="I13" s="25">
        <v>5.894833673988998E-2</v>
      </c>
      <c r="J13" s="27">
        <v>3.1784247670658341</v>
      </c>
      <c r="K13" s="28">
        <v>0.90770481086455146</v>
      </c>
      <c r="L13" s="5">
        <v>369.22662679179382</v>
      </c>
      <c r="M13" s="11">
        <v>11.40584270531258</v>
      </c>
      <c r="N13" s="11">
        <v>371.12284074224391</v>
      </c>
      <c r="O13" s="11">
        <v>10.885514163734825</v>
      </c>
      <c r="P13" s="5">
        <v>382.95840843004009</v>
      </c>
      <c r="Q13" s="11">
        <v>33.007376342170403</v>
      </c>
      <c r="R13" s="12">
        <v>369.22662679179382</v>
      </c>
      <c r="S13" s="12">
        <v>11.40584270531258</v>
      </c>
      <c r="T13" s="5" t="s">
        <v>28</v>
      </c>
    </row>
    <row r="14" spans="1:20" x14ac:dyDescent="0.3">
      <c r="A14" s="20" t="s">
        <v>55</v>
      </c>
      <c r="B14" s="20">
        <v>316.46980036728451</v>
      </c>
      <c r="C14" s="4">
        <v>89090.885463349085</v>
      </c>
      <c r="D14" s="5">
        <v>351.02894449104946</v>
      </c>
      <c r="E14" s="6">
        <v>18.464037067969194</v>
      </c>
      <c r="F14" s="5">
        <v>0.81919453894819039</v>
      </c>
      <c r="G14" s="25">
        <v>0.44043846916172619</v>
      </c>
      <c r="H14" s="26">
        <v>3.6158710555271285</v>
      </c>
      <c r="I14" s="25">
        <v>5.8980796495225703E-2</v>
      </c>
      <c r="J14" s="27">
        <v>3.5218523247797218</v>
      </c>
      <c r="K14" s="28">
        <v>0.97399831761044353</v>
      </c>
      <c r="L14" s="5">
        <v>369.42422455262306</v>
      </c>
      <c r="M14" s="11">
        <v>12.64481420414819</v>
      </c>
      <c r="N14" s="11">
        <v>370.56156745992314</v>
      </c>
      <c r="O14" s="11">
        <v>11.226673060210999</v>
      </c>
      <c r="P14" s="5">
        <v>377.65949998073796</v>
      </c>
      <c r="Q14" s="11">
        <v>18.427377330858945</v>
      </c>
      <c r="R14" s="12">
        <v>369.42422455262306</v>
      </c>
      <c r="S14" s="12">
        <v>12.64481420414819</v>
      </c>
      <c r="T14" s="5" t="s">
        <v>28</v>
      </c>
    </row>
    <row r="15" spans="1:20" x14ac:dyDescent="0.3">
      <c r="A15" s="20" t="s">
        <v>56</v>
      </c>
      <c r="B15" s="20">
        <v>317.4872747336637</v>
      </c>
      <c r="C15" s="4">
        <v>94685.47815114315</v>
      </c>
      <c r="D15" s="5">
        <v>351.86721028117188</v>
      </c>
      <c r="E15" s="6">
        <v>18.583148855165216</v>
      </c>
      <c r="F15" s="5">
        <v>2.299062356595309</v>
      </c>
      <c r="G15" s="25">
        <v>0.43823148058372852</v>
      </c>
      <c r="H15" s="26">
        <v>4.6887901031111854</v>
      </c>
      <c r="I15" s="25">
        <v>5.9063829683107583E-2</v>
      </c>
      <c r="J15" s="27">
        <v>4.0864489366098562</v>
      </c>
      <c r="K15" s="28">
        <v>0.87153590729052843</v>
      </c>
      <c r="L15" s="5">
        <v>369.92965896472737</v>
      </c>
      <c r="M15" s="11">
        <v>14.691444577661628</v>
      </c>
      <c r="N15" s="11">
        <v>369.00464062981536</v>
      </c>
      <c r="O15" s="11">
        <v>14.507582036065088</v>
      </c>
      <c r="P15" s="5">
        <v>363.17606169443593</v>
      </c>
      <c r="Q15" s="11">
        <v>51.843523261323043</v>
      </c>
      <c r="R15" s="12">
        <v>369.92965896472737</v>
      </c>
      <c r="S15" s="12">
        <v>14.691444577661628</v>
      </c>
      <c r="T15" s="5" t="s">
        <v>28</v>
      </c>
    </row>
    <row r="16" spans="1:20" x14ac:dyDescent="0.3">
      <c r="A16" s="20" t="s">
        <v>57</v>
      </c>
      <c r="B16" s="20">
        <v>313.85116239362395</v>
      </c>
      <c r="C16" s="4">
        <v>85708.264040216192</v>
      </c>
      <c r="D16" s="5">
        <v>348.89893101894313</v>
      </c>
      <c r="E16" s="6">
        <v>18.701406816397594</v>
      </c>
      <c r="F16" s="5">
        <v>1.2428399831126922</v>
      </c>
      <c r="G16" s="25">
        <v>0.43546297960383074</v>
      </c>
      <c r="H16" s="26">
        <v>5.0564043097934279</v>
      </c>
      <c r="I16" s="25">
        <v>5.9064188678937382E-2</v>
      </c>
      <c r="J16" s="27">
        <v>4.9012828239629265</v>
      </c>
      <c r="K16" s="28">
        <v>0.96932177960333243</v>
      </c>
      <c r="L16" s="5">
        <v>369.9318441355839</v>
      </c>
      <c r="M16" s="11">
        <v>17.621018643998013</v>
      </c>
      <c r="N16" s="11">
        <v>367.04821145020514</v>
      </c>
      <c r="O16" s="11">
        <v>15.576325422226915</v>
      </c>
      <c r="P16" s="5">
        <v>348.89598653544363</v>
      </c>
      <c r="Q16" s="11">
        <v>28.078523781025154</v>
      </c>
      <c r="R16" s="12">
        <v>369.9318441355839</v>
      </c>
      <c r="S16" s="12">
        <v>17.621018643998013</v>
      </c>
      <c r="T16" s="5" t="s">
        <v>28</v>
      </c>
    </row>
    <row r="17" spans="1:20" x14ac:dyDescent="0.3">
      <c r="A17" s="20" t="s">
        <v>58</v>
      </c>
      <c r="B17" s="20">
        <v>320.92260987546001</v>
      </c>
      <c r="C17" s="4">
        <v>84793.459937155407</v>
      </c>
      <c r="D17" s="5">
        <v>345.21541561738235</v>
      </c>
      <c r="E17" s="6">
        <v>18.657932739465739</v>
      </c>
      <c r="F17" s="5">
        <v>1.6135329081956837</v>
      </c>
      <c r="G17" s="25">
        <v>0.43679721120630594</v>
      </c>
      <c r="H17" s="26">
        <v>4.571259787471698</v>
      </c>
      <c r="I17" s="25">
        <v>5.9107433909729237E-2</v>
      </c>
      <c r="J17" s="27">
        <v>4.2770232169962989</v>
      </c>
      <c r="K17" s="28">
        <v>0.93563337369672062</v>
      </c>
      <c r="L17" s="5">
        <v>370.19506800861802</v>
      </c>
      <c r="M17" s="11">
        <v>15.387310835881323</v>
      </c>
      <c r="N17" s="11">
        <v>367.9915495642461</v>
      </c>
      <c r="O17" s="11">
        <v>14.111661639308295</v>
      </c>
      <c r="P17" s="5">
        <v>354.14262070295848</v>
      </c>
      <c r="Q17" s="11">
        <v>36.448370196141781</v>
      </c>
      <c r="R17" s="12">
        <v>370.19506800861802</v>
      </c>
      <c r="S17" s="12">
        <v>15.387310835881323</v>
      </c>
      <c r="T17" s="5" t="s">
        <v>28</v>
      </c>
    </row>
    <row r="18" spans="1:20" x14ac:dyDescent="0.3">
      <c r="A18" s="20" t="s">
        <v>59</v>
      </c>
      <c r="B18" s="20">
        <v>312.47304398463837</v>
      </c>
      <c r="C18" s="4">
        <v>88534.025980765713</v>
      </c>
      <c r="D18" s="5">
        <v>352.10107642437441</v>
      </c>
      <c r="E18" s="6">
        <v>18.330878891201969</v>
      </c>
      <c r="F18" s="5">
        <v>1.1874610285515825</v>
      </c>
      <c r="G18" s="25">
        <v>0.44507786878416961</v>
      </c>
      <c r="H18" s="26">
        <v>4.5249432047840514</v>
      </c>
      <c r="I18" s="25">
        <v>5.9172240425274844E-2</v>
      </c>
      <c r="J18" s="27">
        <v>4.3663540067420756</v>
      </c>
      <c r="K18" s="28">
        <v>0.96495222351646193</v>
      </c>
      <c r="L18" s="5">
        <v>370.58951039136656</v>
      </c>
      <c r="M18" s="11">
        <v>15.724955815604432</v>
      </c>
      <c r="N18" s="11">
        <v>373.82668278866572</v>
      </c>
      <c r="O18" s="11">
        <v>14.15193786601111</v>
      </c>
      <c r="P18" s="5">
        <v>393.91686867650492</v>
      </c>
      <c r="Q18" s="11">
        <v>26.635433604308133</v>
      </c>
      <c r="R18" s="12">
        <v>370.58951039136656</v>
      </c>
      <c r="S18" s="12">
        <v>15.724955815604432</v>
      </c>
      <c r="T18" s="5" t="s">
        <v>28</v>
      </c>
    </row>
    <row r="19" spans="1:20" x14ac:dyDescent="0.3">
      <c r="A19" s="3" t="s">
        <v>60</v>
      </c>
      <c r="B19" s="3">
        <v>307.59567158219215</v>
      </c>
      <c r="C19" s="4">
        <v>94392.771419018143</v>
      </c>
      <c r="D19" s="5">
        <v>361.69860327091635</v>
      </c>
      <c r="E19" s="6">
        <v>18.572081926596862</v>
      </c>
      <c r="F19" s="5">
        <v>1.0366091108064053</v>
      </c>
      <c r="G19" s="25">
        <v>0.4397311330387304</v>
      </c>
      <c r="H19" s="26">
        <v>2.6080855506370679</v>
      </c>
      <c r="I19" s="25">
        <v>5.9230654398539063E-2</v>
      </c>
      <c r="J19" s="27">
        <v>2.393230409056974</v>
      </c>
      <c r="K19" s="28">
        <v>0.9176195959033584</v>
      </c>
      <c r="L19" s="5">
        <v>370.94502412928631</v>
      </c>
      <c r="M19" s="11">
        <v>8.6269834969147325</v>
      </c>
      <c r="N19" s="11">
        <v>370.06283493657651</v>
      </c>
      <c r="O19" s="11">
        <v>8.088476884633593</v>
      </c>
      <c r="P19" s="5">
        <v>364.51896673858539</v>
      </c>
      <c r="Q19" s="11">
        <v>23.350177077817762</v>
      </c>
      <c r="R19" s="12">
        <v>370.94502412928631</v>
      </c>
      <c r="S19" s="12">
        <v>8.6269834969147325</v>
      </c>
      <c r="T19" s="5" t="s">
        <v>28</v>
      </c>
    </row>
    <row r="20" spans="1:20" x14ac:dyDescent="0.3">
      <c r="A20" s="20" t="s">
        <v>61</v>
      </c>
      <c r="B20" s="20">
        <v>314.00558036264152</v>
      </c>
      <c r="C20" s="4">
        <v>85988.745914447703</v>
      </c>
      <c r="D20" s="5">
        <v>344.84201663493792</v>
      </c>
      <c r="E20" s="6">
        <v>18.453004935758909</v>
      </c>
      <c r="F20" s="5">
        <v>0.69631643236745044</v>
      </c>
      <c r="G20" s="25">
        <v>0.44536845317322177</v>
      </c>
      <c r="H20" s="26">
        <v>4.1308680622755265</v>
      </c>
      <c r="I20" s="25">
        <v>5.9605354399744508E-2</v>
      </c>
      <c r="J20" s="27">
        <v>4.0717581428595473</v>
      </c>
      <c r="K20" s="28">
        <v>0.98569067844219205</v>
      </c>
      <c r="L20" s="5">
        <v>373.22502259727372</v>
      </c>
      <c r="M20" s="11">
        <v>14.765292979722062</v>
      </c>
      <c r="N20" s="11">
        <v>374.03084120042183</v>
      </c>
      <c r="O20" s="11">
        <v>12.925149374546749</v>
      </c>
      <c r="P20" s="5">
        <v>379.00425778335705</v>
      </c>
      <c r="Q20" s="11">
        <v>15.658866765310421</v>
      </c>
      <c r="R20" s="12">
        <v>373.22502259727372</v>
      </c>
      <c r="S20" s="12">
        <v>14.765292979722062</v>
      </c>
      <c r="T20" s="5" t="s">
        <v>28</v>
      </c>
    </row>
    <row r="21" spans="1:20" x14ac:dyDescent="0.3">
      <c r="A21" s="20" t="s">
        <v>62</v>
      </c>
      <c r="B21" s="20">
        <v>311.47792861392969</v>
      </c>
      <c r="C21" s="4">
        <v>102606.79293037878</v>
      </c>
      <c r="D21" s="5">
        <v>365.84393256117238</v>
      </c>
      <c r="E21" s="6">
        <v>18.53584048332749</v>
      </c>
      <c r="F21" s="5">
        <v>1.4031239209401012</v>
      </c>
      <c r="G21" s="25">
        <v>0.44355075396611943</v>
      </c>
      <c r="H21" s="26">
        <v>6.6963844266650616</v>
      </c>
      <c r="I21" s="25">
        <v>5.9628561225526754E-2</v>
      </c>
      <c r="J21" s="27">
        <v>6.5477330162559344</v>
      </c>
      <c r="K21" s="28">
        <v>0.97780124303837801</v>
      </c>
      <c r="L21" s="5">
        <v>373.3662064559756</v>
      </c>
      <c r="M21" s="11">
        <v>23.752635719840612</v>
      </c>
      <c r="N21" s="11">
        <v>372.75308915404554</v>
      </c>
      <c r="O21" s="11">
        <v>20.895022847403936</v>
      </c>
      <c r="P21" s="5">
        <v>368.92252672124215</v>
      </c>
      <c r="Q21" s="11">
        <v>31.599859789954735</v>
      </c>
      <c r="R21" s="12">
        <v>373.3662064559756</v>
      </c>
      <c r="S21" s="12">
        <v>23.752635719840612</v>
      </c>
      <c r="T21" s="5" t="s">
        <v>28</v>
      </c>
    </row>
    <row r="22" spans="1:20" x14ac:dyDescent="0.3">
      <c r="A22" s="20" t="s">
        <v>63</v>
      </c>
      <c r="B22" s="20">
        <v>316.18148649834984</v>
      </c>
      <c r="C22" s="4">
        <v>92882.77974067333</v>
      </c>
      <c r="D22" s="5">
        <v>356.67521089832388</v>
      </c>
      <c r="E22" s="6">
        <v>18.487879276462163</v>
      </c>
      <c r="F22" s="5">
        <v>0.90841058993130064</v>
      </c>
      <c r="G22" s="25">
        <v>0.44500416501386547</v>
      </c>
      <c r="H22" s="26">
        <v>3.475481627758052</v>
      </c>
      <c r="I22" s="25">
        <v>5.9669156370026052E-2</v>
      </c>
      <c r="J22" s="27">
        <v>3.3546628362600655</v>
      </c>
      <c r="K22" s="28">
        <v>0.96523682055084725</v>
      </c>
      <c r="L22" s="5">
        <v>373.61316856336077</v>
      </c>
      <c r="M22" s="11">
        <v>12.177193399610474</v>
      </c>
      <c r="N22" s="11">
        <v>373.77489356021539</v>
      </c>
      <c r="O22" s="11">
        <v>10.868171157598454</v>
      </c>
      <c r="P22" s="5">
        <v>374.75548738237978</v>
      </c>
      <c r="Q22" s="11">
        <v>20.436082834905164</v>
      </c>
      <c r="R22" s="12">
        <v>373.61316856336077</v>
      </c>
      <c r="S22" s="12">
        <v>12.177193399610474</v>
      </c>
      <c r="T22" s="5" t="s">
        <v>28</v>
      </c>
    </row>
    <row r="23" spans="1:20" x14ac:dyDescent="0.3">
      <c r="A23" s="20" t="s">
        <v>64</v>
      </c>
      <c r="B23" s="20">
        <v>306.55301376071435</v>
      </c>
      <c r="C23" s="4">
        <v>102694.15265366095</v>
      </c>
      <c r="D23" s="5">
        <v>355.79002627445379</v>
      </c>
      <c r="E23" s="6">
        <v>18.569475131626884</v>
      </c>
      <c r="F23" s="5">
        <v>0.93731933785147503</v>
      </c>
      <c r="G23" s="25">
        <v>0.44497012663477759</v>
      </c>
      <c r="H23" s="26">
        <v>4.6996807411423855</v>
      </c>
      <c r="I23" s="25">
        <v>5.9927920661889816E-2</v>
      </c>
      <c r="J23" s="27">
        <v>4.605261287652886</v>
      </c>
      <c r="K23" s="28">
        <v>0.97990938987346021</v>
      </c>
      <c r="L23" s="5">
        <v>375.18714866293544</v>
      </c>
      <c r="M23" s="11">
        <v>16.785193001234774</v>
      </c>
      <c r="N23" s="11">
        <v>373.75097501298984</v>
      </c>
      <c r="O23" s="11">
        <v>14.696048538487759</v>
      </c>
      <c r="P23" s="5">
        <v>364.83636459516532</v>
      </c>
      <c r="Q23" s="11">
        <v>21.122635239345129</v>
      </c>
      <c r="R23" s="12">
        <v>375.18714866293544</v>
      </c>
      <c r="S23" s="12">
        <v>16.785193001234774</v>
      </c>
      <c r="T23" s="5" t="s">
        <v>28</v>
      </c>
    </row>
    <row r="24" spans="1:20" x14ac:dyDescent="0.3">
      <c r="A24" s="3" t="s">
        <v>65</v>
      </c>
      <c r="B24" s="3">
        <v>330.81349121444407</v>
      </c>
      <c r="C24" s="4">
        <v>81924.828024645409</v>
      </c>
      <c r="D24" s="5">
        <v>349.49809084717509</v>
      </c>
      <c r="E24" s="6">
        <v>18.72579741226432</v>
      </c>
      <c r="F24" s="5">
        <v>1.3641286369866297</v>
      </c>
      <c r="G24" s="25">
        <v>0.44361813885465273</v>
      </c>
      <c r="H24" s="26">
        <v>4.7085031296791326</v>
      </c>
      <c r="I24" s="25">
        <v>6.0248791678256246E-2</v>
      </c>
      <c r="J24" s="27">
        <v>4.5065679606493436</v>
      </c>
      <c r="K24" s="28">
        <v>0.9571126611859021</v>
      </c>
      <c r="L24" s="5">
        <v>377.13837044014377</v>
      </c>
      <c r="M24" s="11">
        <v>16.508424762898642</v>
      </c>
      <c r="N24" s="11">
        <v>372.80048608606768</v>
      </c>
      <c r="O24" s="11">
        <v>14.692647155018335</v>
      </c>
      <c r="P24" s="5">
        <v>345.93374374938048</v>
      </c>
      <c r="Q24" s="11">
        <v>30.848891660502716</v>
      </c>
      <c r="R24" s="12">
        <v>377.13837044014377</v>
      </c>
      <c r="S24" s="12">
        <v>16.508424762898642</v>
      </c>
      <c r="T24" s="5" t="s">
        <v>28</v>
      </c>
    </row>
    <row r="25" spans="1:20" x14ac:dyDescent="0.3">
      <c r="A25" s="20" t="s">
        <v>66</v>
      </c>
      <c r="B25" s="20">
        <v>317.17160149020242</v>
      </c>
      <c r="C25" s="4">
        <v>82566.147770525495</v>
      </c>
      <c r="D25" s="5">
        <v>344.9431183856139</v>
      </c>
      <c r="E25" s="6">
        <v>18.366117143764392</v>
      </c>
      <c r="F25" s="5">
        <v>1.2485900164679324</v>
      </c>
      <c r="G25" s="25">
        <v>0.45385085440667527</v>
      </c>
      <c r="H25" s="26">
        <v>4.3960666704780405</v>
      </c>
      <c r="I25" s="25">
        <v>6.0454583390125875E-2</v>
      </c>
      <c r="J25" s="27">
        <v>4.2150237415777969</v>
      </c>
      <c r="K25" s="28">
        <v>0.95881706478292417</v>
      </c>
      <c r="L25" s="5">
        <v>378.38948233982529</v>
      </c>
      <c r="M25" s="11">
        <v>15.490171486006204</v>
      </c>
      <c r="N25" s="11">
        <v>379.97237933554334</v>
      </c>
      <c r="O25" s="11">
        <v>13.935249470233572</v>
      </c>
      <c r="P25" s="5">
        <v>389.60805116638289</v>
      </c>
      <c r="Q25" s="11">
        <v>28.028297675734137</v>
      </c>
      <c r="R25" s="12">
        <v>378.38948233982529</v>
      </c>
      <c r="S25" s="12">
        <v>15.490171486006204</v>
      </c>
      <c r="T25" s="5" t="s">
        <v>28</v>
      </c>
    </row>
    <row r="26" spans="1:20" x14ac:dyDescent="0.3">
      <c r="A26" s="20" t="s">
        <v>67</v>
      </c>
      <c r="B26" s="20">
        <v>310.43000960506384</v>
      </c>
      <c r="C26" s="4">
        <v>77763.556819316684</v>
      </c>
      <c r="D26" s="5">
        <v>362.86812937424867</v>
      </c>
      <c r="E26" s="6">
        <v>18.503108118330413</v>
      </c>
      <c r="F26" s="5">
        <v>1.3328994386639545</v>
      </c>
      <c r="G26" s="25">
        <v>0.45199235102650787</v>
      </c>
      <c r="H26" s="26">
        <v>4.9245455362763453</v>
      </c>
      <c r="I26" s="25">
        <v>6.065610197056736E-2</v>
      </c>
      <c r="J26" s="27">
        <v>4.7407307269310914</v>
      </c>
      <c r="K26" s="28">
        <v>0.96267375172161695</v>
      </c>
      <c r="L26" s="5">
        <v>379.614380453622</v>
      </c>
      <c r="M26" s="11">
        <v>17.476902364468771</v>
      </c>
      <c r="N26" s="11">
        <v>378.67355282596225</v>
      </c>
      <c r="O26" s="11">
        <v>15.566710483298351</v>
      </c>
      <c r="P26" s="5">
        <v>372.90253301613978</v>
      </c>
      <c r="Q26" s="11">
        <v>29.989141729163237</v>
      </c>
      <c r="R26" s="12">
        <v>379.614380453622</v>
      </c>
      <c r="S26" s="12">
        <v>17.476902364468771</v>
      </c>
      <c r="T26" s="5" t="s">
        <v>28</v>
      </c>
    </row>
    <row r="27" spans="1:20" x14ac:dyDescent="0.3">
      <c r="A27" s="20" t="s">
        <v>68</v>
      </c>
      <c r="B27" s="20">
        <v>309.90101311084987</v>
      </c>
      <c r="C27" s="4">
        <v>87191.647256009383</v>
      </c>
      <c r="D27" s="5">
        <v>350.31282597619037</v>
      </c>
      <c r="E27" s="6">
        <v>18.609361905615316</v>
      </c>
      <c r="F27" s="5">
        <v>0.87880381188437062</v>
      </c>
      <c r="G27" s="25">
        <v>0.44995528218626302</v>
      </c>
      <c r="H27" s="26">
        <v>7.320549035715235</v>
      </c>
      <c r="I27" s="25">
        <v>6.0729479892279031E-2</v>
      </c>
      <c r="J27" s="27">
        <v>7.2676091009718427</v>
      </c>
      <c r="K27" s="28">
        <v>0.99276831088964623</v>
      </c>
      <c r="L27" s="5">
        <v>380.06033849105654</v>
      </c>
      <c r="M27" s="11">
        <v>26.822990429890325</v>
      </c>
      <c r="N27" s="11">
        <v>377.24802364358186</v>
      </c>
      <c r="O27" s="11">
        <v>23.070820370345672</v>
      </c>
      <c r="P27" s="5">
        <v>359.99591123581592</v>
      </c>
      <c r="Q27" s="11">
        <v>19.807838500303745</v>
      </c>
      <c r="R27" s="12">
        <v>380.06033849105654</v>
      </c>
      <c r="S27" s="12">
        <v>26.822990429890325</v>
      </c>
      <c r="T27" s="5" t="s">
        <v>28</v>
      </c>
    </row>
    <row r="28" spans="1:20" x14ac:dyDescent="0.3">
      <c r="A28" s="20" t="s">
        <v>69</v>
      </c>
      <c r="B28" s="20">
        <v>312.10923735058333</v>
      </c>
      <c r="C28" s="4">
        <v>91696.194915445114</v>
      </c>
      <c r="D28" s="5">
        <v>346.27874478333609</v>
      </c>
      <c r="E28" s="6">
        <v>18.296880375291874</v>
      </c>
      <c r="F28" s="5">
        <v>0.82060198479913504</v>
      </c>
      <c r="G28" s="25">
        <v>0.462251289739954</v>
      </c>
      <c r="H28" s="26">
        <v>4.2344176534612288</v>
      </c>
      <c r="I28" s="25">
        <v>6.1341431329390211E-2</v>
      </c>
      <c r="J28" s="27">
        <v>4.1541431422722805</v>
      </c>
      <c r="K28" s="28">
        <v>0.98104237282230999</v>
      </c>
      <c r="L28" s="5">
        <v>383.77830334458588</v>
      </c>
      <c r="M28" s="11">
        <v>15.477445546873327</v>
      </c>
      <c r="N28" s="11">
        <v>385.82243728979574</v>
      </c>
      <c r="O28" s="11">
        <v>13.592697826434915</v>
      </c>
      <c r="P28" s="5">
        <v>398.07919829575332</v>
      </c>
      <c r="Q28" s="11">
        <v>18.39318692133088</v>
      </c>
      <c r="R28" s="12">
        <v>383.77830334458588</v>
      </c>
      <c r="S28" s="12">
        <v>15.477445546873327</v>
      </c>
      <c r="T28" s="5" t="s">
        <v>28</v>
      </c>
    </row>
    <row r="29" spans="1:20" s="2" customFormat="1" x14ac:dyDescent="0.3">
      <c r="A29" s="31" t="s">
        <v>47</v>
      </c>
      <c r="B29" s="32">
        <f>AVERAGE(B9:B28)</f>
        <v>314.99311149163265</v>
      </c>
      <c r="C29" s="32">
        <f t="shared" ref="C29:S29" si="0">AVERAGE(C9:C28)</f>
        <v>92970.359279728771</v>
      </c>
      <c r="D29" s="32">
        <f t="shared" si="0"/>
        <v>352.30419786150333</v>
      </c>
      <c r="E29" s="32">
        <f t="shared" si="0"/>
        <v>18.50080017752666</v>
      </c>
      <c r="F29" s="32">
        <f t="shared" si="0"/>
        <v>1.2898839587658035</v>
      </c>
      <c r="G29" s="32">
        <f t="shared" si="0"/>
        <v>0.44285182620632446</v>
      </c>
      <c r="H29" s="32">
        <f t="shared" si="0"/>
        <v>4.6223494139432919</v>
      </c>
      <c r="I29" s="32">
        <f t="shared" si="0"/>
        <v>5.9420046788834946E-2</v>
      </c>
      <c r="J29" s="32">
        <f t="shared" si="0"/>
        <v>4.4124676160376586</v>
      </c>
      <c r="K29" s="32">
        <f t="shared" si="0"/>
        <v>0.95071487040320302</v>
      </c>
      <c r="L29" s="32">
        <f t="shared" si="0"/>
        <v>372.09506365159029</v>
      </c>
      <c r="M29" s="32">
        <f t="shared" si="0"/>
        <v>15.962874914233073</v>
      </c>
      <c r="N29" s="32">
        <f t="shared" si="0"/>
        <v>372.2484270154261</v>
      </c>
      <c r="O29" s="32">
        <f t="shared" si="0"/>
        <v>14.405791893361311</v>
      </c>
      <c r="P29" s="32">
        <f t="shared" si="0"/>
        <v>373.21848800020416</v>
      </c>
      <c r="Q29" s="32">
        <f t="shared" si="0"/>
        <v>29.035590280402374</v>
      </c>
      <c r="R29" s="32">
        <f t="shared" si="0"/>
        <v>372.09506365159029</v>
      </c>
      <c r="S29" s="32">
        <f t="shared" si="0"/>
        <v>15.962874914233073</v>
      </c>
      <c r="T29" s="33"/>
    </row>
    <row r="30" spans="1:20" s="2" customFormat="1" x14ac:dyDescent="0.3">
      <c r="A30" s="31" t="s">
        <v>70</v>
      </c>
      <c r="B30" s="32">
        <f>_xlfn.STDEV.P(B9:B28)</f>
        <v>6.0704467982055199</v>
      </c>
      <c r="C30" s="32">
        <f t="shared" ref="C30:S30" si="1">_xlfn.STDEV.P(C9:C28)</f>
        <v>9769.9419766016072</v>
      </c>
      <c r="D30" s="32">
        <f t="shared" si="1"/>
        <v>5.9976087060649288</v>
      </c>
      <c r="E30" s="32">
        <f t="shared" si="1"/>
        <v>0.12325131531419052</v>
      </c>
      <c r="F30" s="32">
        <f t="shared" si="1"/>
        <v>0.43233891520958639</v>
      </c>
      <c r="G30" s="32">
        <f t="shared" si="1"/>
        <v>7.2894525114065873E-3</v>
      </c>
      <c r="H30" s="32">
        <f t="shared" si="1"/>
        <v>1.1894649553468166</v>
      </c>
      <c r="I30" s="32">
        <f t="shared" si="1"/>
        <v>9.3083384912282874E-4</v>
      </c>
      <c r="J30" s="32">
        <f t="shared" si="1"/>
        <v>1.2084506433086506</v>
      </c>
      <c r="K30" s="32">
        <f t="shared" si="1"/>
        <v>3.5685135686545029E-2</v>
      </c>
      <c r="L30" s="32">
        <f t="shared" si="1"/>
        <v>5.663816547026248</v>
      </c>
      <c r="M30" s="32">
        <f t="shared" si="1"/>
        <v>4.4098177207366769</v>
      </c>
      <c r="N30" s="32">
        <f t="shared" si="1"/>
        <v>5.1191996923065552</v>
      </c>
      <c r="O30" s="32">
        <f t="shared" si="1"/>
        <v>3.707877110838155</v>
      </c>
      <c r="P30" s="32">
        <f t="shared" si="1"/>
        <v>14.986077546380692</v>
      </c>
      <c r="Q30" s="32">
        <f t="shared" si="1"/>
        <v>9.7516557551345144</v>
      </c>
      <c r="R30" s="32">
        <f t="shared" si="1"/>
        <v>5.663816547026248</v>
      </c>
      <c r="S30" s="32">
        <f t="shared" si="1"/>
        <v>4.4098177207366769</v>
      </c>
      <c r="T30" s="3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46CD-42DD-4E3E-B3A0-A8F686F478BD}">
  <dimension ref="A1:T25"/>
  <sheetViews>
    <sheetView workbookViewId="0">
      <selection activeCell="A24" sqref="A24:XFD25"/>
    </sheetView>
  </sheetViews>
  <sheetFormatPr defaultRowHeight="14.4" x14ac:dyDescent="0.3"/>
  <cols>
    <col min="1" max="1" width="23.88671875" customWidth="1"/>
  </cols>
  <sheetData>
    <row r="1" spans="1:20" x14ac:dyDescent="0.3">
      <c r="A1" s="2" t="s">
        <v>1</v>
      </c>
      <c r="B1" s="2"/>
    </row>
    <row r="2" spans="1:20" x14ac:dyDescent="0.3">
      <c r="A2" s="2" t="s">
        <v>49</v>
      </c>
      <c r="B2" s="2"/>
    </row>
    <row r="4" spans="1:20" x14ac:dyDescent="0.3">
      <c r="A4" s="3" t="s">
        <v>73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3" t="s">
        <v>74</v>
      </c>
      <c r="B9" s="3">
        <v>665.17578249839391</v>
      </c>
      <c r="C9" s="4">
        <v>56810.478908962454</v>
      </c>
      <c r="D9" s="5">
        <v>130.64687226714088</v>
      </c>
      <c r="E9" s="6">
        <v>18.489415577494235</v>
      </c>
      <c r="F9" s="5">
        <v>0.86043939206930276</v>
      </c>
      <c r="G9" s="7">
        <v>0.4323782146225178</v>
      </c>
      <c r="H9" s="8">
        <v>3.6009798152145494</v>
      </c>
      <c r="I9" s="7">
        <v>5.7981001572459577E-2</v>
      </c>
      <c r="J9" s="9">
        <v>3.4966697988454696</v>
      </c>
      <c r="K9" s="10">
        <v>0.97103287946009642</v>
      </c>
      <c r="L9" s="5">
        <v>363.33522223393061</v>
      </c>
      <c r="M9" s="11">
        <v>12.353249235690697</v>
      </c>
      <c r="N9" s="11">
        <v>364.86383715527853</v>
      </c>
      <c r="O9" s="11">
        <v>11.037578369112993</v>
      </c>
      <c r="P9" s="5">
        <v>374.56868162062153</v>
      </c>
      <c r="Q9" s="11">
        <v>19.346530702985945</v>
      </c>
      <c r="R9" s="12">
        <v>363.33522223393061</v>
      </c>
      <c r="S9" s="12">
        <v>12.353249235690697</v>
      </c>
      <c r="T9" s="5" t="s">
        <v>28</v>
      </c>
    </row>
    <row r="10" spans="1:20" x14ac:dyDescent="0.3">
      <c r="A10" s="3" t="s">
        <v>75</v>
      </c>
      <c r="B10" s="3">
        <v>705.77091201220344</v>
      </c>
      <c r="C10" s="4">
        <v>67102.731580444321</v>
      </c>
      <c r="D10" s="5">
        <v>119.10881765750973</v>
      </c>
      <c r="E10" s="6">
        <v>18.49816998434871</v>
      </c>
      <c r="F10" s="5">
        <v>0.73827036077055541</v>
      </c>
      <c r="G10" s="7">
        <v>0.44174351651599975</v>
      </c>
      <c r="H10" s="8">
        <v>8.4409000770649012</v>
      </c>
      <c r="I10" s="7">
        <v>5.9264916289504754E-2</v>
      </c>
      <c r="J10" s="9">
        <v>8.4085522526414724</v>
      </c>
      <c r="K10" s="10">
        <v>0.99616772807069209</v>
      </c>
      <c r="L10" s="5">
        <v>371.15353656887055</v>
      </c>
      <c r="M10" s="11">
        <v>30.327438018655897</v>
      </c>
      <c r="N10" s="11">
        <v>371.48109514025253</v>
      </c>
      <c r="O10" s="11">
        <v>26.266227642220827</v>
      </c>
      <c r="P10" s="5">
        <v>373.50268385812888</v>
      </c>
      <c r="Q10" s="11">
        <v>16.61905185174183</v>
      </c>
      <c r="R10" s="12">
        <v>371.15353656887055</v>
      </c>
      <c r="S10" s="12">
        <v>30.327438018655897</v>
      </c>
      <c r="T10" s="5" t="s">
        <v>28</v>
      </c>
    </row>
    <row r="11" spans="1:20" x14ac:dyDescent="0.3">
      <c r="A11" s="3" t="s">
        <v>76</v>
      </c>
      <c r="B11" s="3">
        <v>510.85199885745971</v>
      </c>
      <c r="C11" s="4">
        <v>36846.631829742415</v>
      </c>
      <c r="D11" s="5">
        <v>149.3844637346256</v>
      </c>
      <c r="E11" s="6">
        <v>18.703888923191133</v>
      </c>
      <c r="F11" s="5">
        <v>0.96150668610154766</v>
      </c>
      <c r="G11" s="7">
        <v>0.44514598986516812</v>
      </c>
      <c r="H11" s="8">
        <v>2.7000028454810758</v>
      </c>
      <c r="I11" s="7">
        <v>6.0385560988120618E-2</v>
      </c>
      <c r="J11" s="9">
        <v>2.5229982675752924</v>
      </c>
      <c r="K11" s="10">
        <v>0.93444281801330997</v>
      </c>
      <c r="L11" s="5">
        <v>377.96988731046258</v>
      </c>
      <c r="M11" s="11">
        <v>9.2619995704466476</v>
      </c>
      <c r="N11" s="11">
        <v>373.87454689512327</v>
      </c>
      <c r="O11" s="11">
        <v>8.4449073522922902</v>
      </c>
      <c r="P11" s="5">
        <v>348.5961108864534</v>
      </c>
      <c r="Q11" s="11">
        <v>21.733463750724042</v>
      </c>
      <c r="R11" s="12">
        <v>377.96988731046258</v>
      </c>
      <c r="S11" s="12">
        <v>9.2619995704466476</v>
      </c>
      <c r="T11" s="5" t="s">
        <v>28</v>
      </c>
    </row>
    <row r="12" spans="1:20" x14ac:dyDescent="0.3">
      <c r="A12" s="3" t="s">
        <v>77</v>
      </c>
      <c r="B12" s="3">
        <v>685.11393800854637</v>
      </c>
      <c r="C12" s="4">
        <v>69460.512269561965</v>
      </c>
      <c r="D12" s="5">
        <v>118.45336549203259</v>
      </c>
      <c r="E12" s="6">
        <v>18.403716374273177</v>
      </c>
      <c r="F12" s="5">
        <v>0.83309189502505021</v>
      </c>
      <c r="G12" s="7">
        <v>0.45507079847556675</v>
      </c>
      <c r="H12" s="8">
        <v>7.7488643406589963</v>
      </c>
      <c r="I12" s="7">
        <v>6.0741180050466761E-2</v>
      </c>
      <c r="J12" s="9">
        <v>7.7039507049552283</v>
      </c>
      <c r="K12" s="10">
        <v>0.99420384281757235</v>
      </c>
      <c r="L12" s="5">
        <v>380.13144394360756</v>
      </c>
      <c r="M12" s="11">
        <v>28.438606606648506</v>
      </c>
      <c r="N12" s="11">
        <v>380.82404242854381</v>
      </c>
      <c r="O12" s="11">
        <v>24.612053742112806</v>
      </c>
      <c r="P12" s="5">
        <v>385.01486872627379</v>
      </c>
      <c r="Q12" s="11">
        <v>18.715260956913596</v>
      </c>
      <c r="R12" s="12">
        <v>380.13144394360756</v>
      </c>
      <c r="S12" s="12">
        <v>28.438606606648506</v>
      </c>
      <c r="T12" s="5" t="s">
        <v>28</v>
      </c>
    </row>
    <row r="13" spans="1:20" x14ac:dyDescent="0.3">
      <c r="A13" s="3" t="s">
        <v>78</v>
      </c>
      <c r="B13" s="3">
        <v>675.20857274459331</v>
      </c>
      <c r="C13" s="4">
        <v>149027.8965056196</v>
      </c>
      <c r="D13" s="5">
        <v>123.12437303079055</v>
      </c>
      <c r="E13" s="6">
        <v>18.136345311197974</v>
      </c>
      <c r="F13" s="5">
        <v>0.80501363607265253</v>
      </c>
      <c r="G13" s="7">
        <v>0.46280549868411769</v>
      </c>
      <c r="H13" s="8">
        <v>5.0896205624505244</v>
      </c>
      <c r="I13" s="7">
        <v>6.087612660325166E-2</v>
      </c>
      <c r="J13" s="9">
        <v>5.0255537521208824</v>
      </c>
      <c r="K13" s="10">
        <v>0.98741226196657872</v>
      </c>
      <c r="L13" s="5">
        <v>380.95149888013594</v>
      </c>
      <c r="M13" s="11">
        <v>18.590268701039804</v>
      </c>
      <c r="N13" s="11">
        <v>386.20720546170128</v>
      </c>
      <c r="O13" s="11">
        <v>16.351770542676633</v>
      </c>
      <c r="P13" s="5">
        <v>417.79802561358338</v>
      </c>
      <c r="Q13" s="11">
        <v>17.981160665118125</v>
      </c>
      <c r="R13" s="12">
        <v>380.95149888013594</v>
      </c>
      <c r="S13" s="12">
        <v>18.590268701039804</v>
      </c>
      <c r="T13" s="5" t="s">
        <v>28</v>
      </c>
    </row>
    <row r="14" spans="1:20" x14ac:dyDescent="0.3">
      <c r="A14" s="3" t="s">
        <v>79</v>
      </c>
      <c r="B14" s="3">
        <v>694.2678932830155</v>
      </c>
      <c r="C14" s="4">
        <v>63638.844890178858</v>
      </c>
      <c r="D14" s="5">
        <v>120.35739171218512</v>
      </c>
      <c r="E14" s="6">
        <v>18.466496409401092</v>
      </c>
      <c r="F14" s="5">
        <v>0.53077324752243737</v>
      </c>
      <c r="G14" s="7">
        <v>0.45762040507758117</v>
      </c>
      <c r="H14" s="8">
        <v>6.8867936139343211</v>
      </c>
      <c r="I14" s="7">
        <v>6.1289857609760856E-2</v>
      </c>
      <c r="J14" s="9">
        <v>6.8663094920518279</v>
      </c>
      <c r="K14" s="10">
        <v>0.99702559376237943</v>
      </c>
      <c r="L14" s="5">
        <v>383.46504539965593</v>
      </c>
      <c r="M14" s="11">
        <v>25.562213346534804</v>
      </c>
      <c r="N14" s="11">
        <v>382.60166169296104</v>
      </c>
      <c r="O14" s="11">
        <v>21.957131760335557</v>
      </c>
      <c r="P14" s="5">
        <v>377.36017307808703</v>
      </c>
      <c r="Q14" s="11">
        <v>11.939995702025016</v>
      </c>
      <c r="R14" s="12">
        <v>383.46504539965593</v>
      </c>
      <c r="S14" s="12">
        <v>25.562213346534804</v>
      </c>
      <c r="T14" s="5" t="s">
        <v>28</v>
      </c>
    </row>
    <row r="15" spans="1:20" x14ac:dyDescent="0.3">
      <c r="A15" s="3" t="s">
        <v>80</v>
      </c>
      <c r="B15" s="3">
        <v>511.93223432463105</v>
      </c>
      <c r="C15" s="4">
        <v>45946.12336749283</v>
      </c>
      <c r="D15" s="5">
        <v>152.83375350760534</v>
      </c>
      <c r="E15" s="6">
        <v>18.490121806684062</v>
      </c>
      <c r="F15" s="5">
        <v>1.0596172560173522</v>
      </c>
      <c r="G15" s="7">
        <v>0.45805231146893222</v>
      </c>
      <c r="H15" s="8">
        <v>6.3660575373095414</v>
      </c>
      <c r="I15" s="7">
        <v>6.1426189678660752E-2</v>
      </c>
      <c r="J15" s="9">
        <v>6.2772525709171427</v>
      </c>
      <c r="K15" s="10">
        <v>0.9860502413193819</v>
      </c>
      <c r="L15" s="5">
        <v>384.29309113357652</v>
      </c>
      <c r="M15" s="11">
        <v>23.418199228881463</v>
      </c>
      <c r="N15" s="11">
        <v>382.90248450554236</v>
      </c>
      <c r="O15" s="11">
        <v>20.309552530159777</v>
      </c>
      <c r="P15" s="5">
        <v>374.48281128855263</v>
      </c>
      <c r="Q15" s="11">
        <v>23.843307671611484</v>
      </c>
      <c r="R15" s="12">
        <v>384.29309113357652</v>
      </c>
      <c r="S15" s="12">
        <v>23.418199228881463</v>
      </c>
      <c r="T15" s="5" t="s">
        <v>28</v>
      </c>
    </row>
    <row r="16" spans="1:20" x14ac:dyDescent="0.3">
      <c r="A16" s="3" t="s">
        <v>81</v>
      </c>
      <c r="B16" s="3">
        <v>480.14671382883466</v>
      </c>
      <c r="C16" s="4">
        <v>35377.822259535591</v>
      </c>
      <c r="D16" s="5">
        <v>152.14583668186259</v>
      </c>
      <c r="E16" s="6">
        <v>18.438969146990747</v>
      </c>
      <c r="F16" s="5">
        <v>0.82012576466739551</v>
      </c>
      <c r="G16" s="7">
        <v>0.46014968060849731</v>
      </c>
      <c r="H16" s="8">
        <v>2.2923588465939884</v>
      </c>
      <c r="I16" s="7">
        <v>6.1536740381039519E-2</v>
      </c>
      <c r="J16" s="9">
        <v>2.1406314049098785</v>
      </c>
      <c r="K16" s="10">
        <v>0.93381165348106465</v>
      </c>
      <c r="L16" s="5">
        <v>384.96446942870443</v>
      </c>
      <c r="M16" s="11">
        <v>7.9994435657824852</v>
      </c>
      <c r="N16" s="11">
        <v>384.36203627969161</v>
      </c>
      <c r="O16" s="11">
        <v>7.3353664773677281</v>
      </c>
      <c r="P16" s="5">
        <v>380.71378658688423</v>
      </c>
      <c r="Q16" s="11">
        <v>18.437626145374452</v>
      </c>
      <c r="R16" s="12">
        <v>384.96446942870443</v>
      </c>
      <c r="S16" s="12">
        <v>7.9994435657824852</v>
      </c>
      <c r="T16" s="5" t="s">
        <v>28</v>
      </c>
    </row>
    <row r="17" spans="1:20" x14ac:dyDescent="0.3">
      <c r="A17" s="3" t="s">
        <v>82</v>
      </c>
      <c r="B17" s="3">
        <v>759.33328176144948</v>
      </c>
      <c r="C17" s="4">
        <v>62272.942916459157</v>
      </c>
      <c r="D17" s="5">
        <v>124.7903151686389</v>
      </c>
      <c r="E17" s="6">
        <v>18.602198852709645</v>
      </c>
      <c r="F17" s="5">
        <v>0.59957161439082174</v>
      </c>
      <c r="G17" s="7">
        <v>0.46003562193483333</v>
      </c>
      <c r="H17" s="8">
        <v>5.4289988094409631</v>
      </c>
      <c r="I17" s="7">
        <v>6.2066101817244881E-2</v>
      </c>
      <c r="J17" s="9">
        <v>5.3957892798114511</v>
      </c>
      <c r="K17" s="10">
        <v>0.99388293665274685</v>
      </c>
      <c r="L17" s="5">
        <v>388.1783313361081</v>
      </c>
      <c r="M17" s="11">
        <v>20.327199417440426</v>
      </c>
      <c r="N17" s="11">
        <v>384.28271717328198</v>
      </c>
      <c r="O17" s="11">
        <v>17.370808505195498</v>
      </c>
      <c r="P17" s="5">
        <v>360.86515429781684</v>
      </c>
      <c r="Q17" s="11">
        <v>13.51662304240574</v>
      </c>
      <c r="R17" s="12">
        <v>388.1783313361081</v>
      </c>
      <c r="S17" s="12">
        <v>20.327199417440426</v>
      </c>
      <c r="T17" s="5" t="s">
        <v>28</v>
      </c>
    </row>
    <row r="18" spans="1:20" x14ac:dyDescent="0.3">
      <c r="A18" s="3" t="s">
        <v>83</v>
      </c>
      <c r="B18" s="3">
        <v>695.54377978598234</v>
      </c>
      <c r="C18" s="4">
        <v>62487.373555541744</v>
      </c>
      <c r="D18" s="5">
        <v>121.15914150090468</v>
      </c>
      <c r="E18" s="6">
        <v>18.462315144850297</v>
      </c>
      <c r="F18" s="5">
        <v>0.72022396199034122</v>
      </c>
      <c r="G18" s="7">
        <v>0.46463990410692196</v>
      </c>
      <c r="H18" s="8">
        <v>3.6827493298182814</v>
      </c>
      <c r="I18" s="7">
        <v>6.221590033721363E-2</v>
      </c>
      <c r="J18" s="9">
        <v>3.611636757877505</v>
      </c>
      <c r="K18" s="10">
        <v>0.98069035778107505</v>
      </c>
      <c r="L18" s="5">
        <v>389.08749810794649</v>
      </c>
      <c r="M18" s="11">
        <v>13.636769819289299</v>
      </c>
      <c r="N18" s="11">
        <v>387.47973093468386</v>
      </c>
      <c r="O18" s="11">
        <v>11.863353551695639</v>
      </c>
      <c r="P18" s="5">
        <v>377.86909033875793</v>
      </c>
      <c r="Q18" s="11">
        <v>16.20045302695496</v>
      </c>
      <c r="R18" s="12">
        <v>389.08749810794649</v>
      </c>
      <c r="S18" s="12">
        <v>13.636769819289299</v>
      </c>
      <c r="T18" s="5" t="s">
        <v>28</v>
      </c>
    </row>
    <row r="19" spans="1:20" x14ac:dyDescent="0.3">
      <c r="A19" s="3" t="s">
        <v>84</v>
      </c>
      <c r="B19" s="3">
        <v>672.960082665296</v>
      </c>
      <c r="C19" s="4">
        <v>70961.627100391881</v>
      </c>
      <c r="D19" s="5">
        <v>120.86247794166124</v>
      </c>
      <c r="E19" s="6">
        <v>18.473808183598166</v>
      </c>
      <c r="F19" s="5">
        <v>0.67528325055213856</v>
      </c>
      <c r="G19" s="7">
        <v>0.46713847616362275</v>
      </c>
      <c r="H19" s="8">
        <v>3.7923997714399733</v>
      </c>
      <c r="I19" s="7">
        <v>6.2589400956085811E-2</v>
      </c>
      <c r="J19" s="9">
        <v>3.7317942812997744</v>
      </c>
      <c r="K19" s="10">
        <v>0.98401922429259425</v>
      </c>
      <c r="L19" s="5">
        <v>391.35381371800185</v>
      </c>
      <c r="M19" s="11">
        <v>14.170067371882055</v>
      </c>
      <c r="N19" s="11">
        <v>389.21042678468774</v>
      </c>
      <c r="O19" s="11">
        <v>12.261388817665818</v>
      </c>
      <c r="P19" s="5">
        <v>376.46872367125138</v>
      </c>
      <c r="Q19" s="11">
        <v>15.193062439389678</v>
      </c>
      <c r="R19" s="12">
        <v>391.35381371800185</v>
      </c>
      <c r="S19" s="12">
        <v>14.170067371882055</v>
      </c>
      <c r="T19" s="5" t="s">
        <v>28</v>
      </c>
    </row>
    <row r="20" spans="1:20" x14ac:dyDescent="0.3">
      <c r="A20" s="3" t="s">
        <v>85</v>
      </c>
      <c r="B20" s="3">
        <v>598.02705706330335</v>
      </c>
      <c r="C20" s="4">
        <v>196206.65187031316</v>
      </c>
      <c r="D20" s="5">
        <v>121.29929115029346</v>
      </c>
      <c r="E20" s="6">
        <v>18.018355931092707</v>
      </c>
      <c r="F20" s="5">
        <v>0.78422857056338169</v>
      </c>
      <c r="G20" s="7">
        <v>0.48259777770735784</v>
      </c>
      <c r="H20" s="8">
        <v>6.0011059287184523</v>
      </c>
      <c r="I20" s="7">
        <v>6.3066568975090886E-2</v>
      </c>
      <c r="J20" s="9">
        <v>5.949643511741848</v>
      </c>
      <c r="K20" s="10">
        <v>0.99142451115046504</v>
      </c>
      <c r="L20" s="5">
        <v>394.24800052917402</v>
      </c>
      <c r="M20" s="11">
        <v>22.753577911794366</v>
      </c>
      <c r="N20" s="11">
        <v>399.85358615373599</v>
      </c>
      <c r="O20" s="11">
        <v>19.837111073572686</v>
      </c>
      <c r="P20" s="5">
        <v>432.35886051722264</v>
      </c>
      <c r="Q20" s="11">
        <v>17.473091080952258</v>
      </c>
      <c r="R20" s="12">
        <v>394.24800052917402</v>
      </c>
      <c r="S20" s="12">
        <v>22.753577911794366</v>
      </c>
      <c r="T20" s="5" t="s">
        <v>28</v>
      </c>
    </row>
    <row r="21" spans="1:20" x14ac:dyDescent="0.3">
      <c r="A21" s="3" t="s">
        <v>86</v>
      </c>
      <c r="B21" s="3">
        <v>676.724796702204</v>
      </c>
      <c r="C21" s="4">
        <v>63175.012896821463</v>
      </c>
      <c r="D21" s="5">
        <v>123.01482496684018</v>
      </c>
      <c r="E21" s="6">
        <v>18.47224618072093</v>
      </c>
      <c r="F21" s="5">
        <v>0.49614416565089225</v>
      </c>
      <c r="G21" s="7">
        <v>0.47154723582823926</v>
      </c>
      <c r="H21" s="8">
        <v>3.6952431701025645</v>
      </c>
      <c r="I21" s="7">
        <v>6.3174765202043112E-2</v>
      </c>
      <c r="J21" s="9">
        <v>3.661784135237935</v>
      </c>
      <c r="K21" s="10">
        <v>0.99094537671151384</v>
      </c>
      <c r="L21" s="5">
        <v>394.9040668761748</v>
      </c>
      <c r="M21" s="11">
        <v>14.026541667008502</v>
      </c>
      <c r="N21" s="11">
        <v>392.25708345138713</v>
      </c>
      <c r="O21" s="11">
        <v>12.023868806614473</v>
      </c>
      <c r="P21" s="5">
        <v>376.65877093340185</v>
      </c>
      <c r="Q21" s="11">
        <v>11.162013035596146</v>
      </c>
      <c r="R21" s="12">
        <v>394.9040668761748</v>
      </c>
      <c r="S21" s="12">
        <v>14.026541667008502</v>
      </c>
      <c r="T21" s="5" t="s">
        <v>28</v>
      </c>
    </row>
    <row r="22" spans="1:20" x14ac:dyDescent="0.3">
      <c r="A22" s="3" t="s">
        <v>87</v>
      </c>
      <c r="B22" s="3">
        <v>664.3858530813543</v>
      </c>
      <c r="C22" s="4">
        <v>99433.688496267219</v>
      </c>
      <c r="D22" s="5">
        <v>122.70505759225026</v>
      </c>
      <c r="E22" s="6">
        <v>17.891461944987988</v>
      </c>
      <c r="F22" s="5">
        <v>1.4305325641316771</v>
      </c>
      <c r="G22" s="7">
        <v>0.48763514043070882</v>
      </c>
      <c r="H22" s="8">
        <v>6.8152521693699466</v>
      </c>
      <c r="I22" s="7">
        <v>6.327607744455252E-2</v>
      </c>
      <c r="J22" s="9">
        <v>6.6634254490510072</v>
      </c>
      <c r="K22" s="10">
        <v>0.97772250878679146</v>
      </c>
      <c r="L22" s="5">
        <v>395.51833047853944</v>
      </c>
      <c r="M22" s="11">
        <v>25.562982995746069</v>
      </c>
      <c r="N22" s="11">
        <v>403.29766463998806</v>
      </c>
      <c r="O22" s="11">
        <v>22.687292474855013</v>
      </c>
      <c r="P22" s="5">
        <v>448.08286419660789</v>
      </c>
      <c r="Q22" s="11">
        <v>31.785913689861673</v>
      </c>
      <c r="R22" s="12">
        <v>395.51833047853944</v>
      </c>
      <c r="S22" s="12">
        <v>25.562982995746069</v>
      </c>
      <c r="T22" s="5" t="s">
        <v>28</v>
      </c>
    </row>
    <row r="23" spans="1:20" x14ac:dyDescent="0.3">
      <c r="A23" s="3" t="s">
        <v>88</v>
      </c>
      <c r="B23" s="3">
        <v>710.8399489612741</v>
      </c>
      <c r="C23" s="4">
        <v>88331.346235400517</v>
      </c>
      <c r="D23" s="5">
        <v>122.15773267583576</v>
      </c>
      <c r="E23" s="6">
        <v>18.207405076942941</v>
      </c>
      <c r="F23" s="5">
        <v>0.73454932299401132</v>
      </c>
      <c r="G23" s="7">
        <v>0.48554392021441012</v>
      </c>
      <c r="H23" s="8">
        <v>8.8980650599101168</v>
      </c>
      <c r="I23" s="7">
        <v>6.4117310980494849E-2</v>
      </c>
      <c r="J23" s="9">
        <v>8.8676941254467199</v>
      </c>
      <c r="K23" s="10">
        <v>0.99658679339171952</v>
      </c>
      <c r="L23" s="5">
        <v>400.61653197594376</v>
      </c>
      <c r="M23" s="11">
        <v>34.444416719466574</v>
      </c>
      <c r="N23" s="11">
        <v>401.86930134594769</v>
      </c>
      <c r="O23" s="11">
        <v>29.538674383162004</v>
      </c>
      <c r="P23" s="5">
        <v>409.05574686689795</v>
      </c>
      <c r="Q23" s="11">
        <v>16.432441402635533</v>
      </c>
      <c r="R23" s="12">
        <v>400.61653197594376</v>
      </c>
      <c r="S23" s="12">
        <v>34.444416719466574</v>
      </c>
      <c r="T23" s="23" t="s">
        <v>28</v>
      </c>
    </row>
    <row r="24" spans="1:20" s="2" customFormat="1" x14ac:dyDescent="0.3">
      <c r="A24" s="31" t="s">
        <v>47</v>
      </c>
      <c r="B24" s="32">
        <f>AVERAGE(B9:B23)</f>
        <v>647.08552303856936</v>
      </c>
      <c r="C24" s="32">
        <f t="shared" ref="C24:S24" si="0">AVERAGE(C9:C23)</f>
        <v>77805.312312182228</v>
      </c>
      <c r="D24" s="32">
        <f t="shared" si="0"/>
        <v>128.13624767201179</v>
      </c>
      <c r="E24" s="32">
        <f t="shared" si="0"/>
        <v>18.383660989898924</v>
      </c>
      <c r="F24" s="32">
        <f t="shared" si="0"/>
        <v>0.80329144590130386</v>
      </c>
      <c r="G24" s="32">
        <f t="shared" si="0"/>
        <v>0.462140299446965</v>
      </c>
      <c r="H24" s="32">
        <f t="shared" si="0"/>
        <v>5.4292927918338796</v>
      </c>
      <c r="I24" s="32">
        <f t="shared" si="0"/>
        <v>6.1600513259066014E-2</v>
      </c>
      <c r="J24" s="32">
        <f t="shared" si="0"/>
        <v>5.3549123856322289</v>
      </c>
      <c r="K24" s="32">
        <f t="shared" si="0"/>
        <v>0.98102791517719867</v>
      </c>
      <c r="L24" s="32">
        <f t="shared" si="0"/>
        <v>385.3447178613888</v>
      </c>
      <c r="M24" s="32">
        <f t="shared" si="0"/>
        <v>20.058198278420505</v>
      </c>
      <c r="N24" s="32">
        <f t="shared" si="0"/>
        <v>385.69116133618718</v>
      </c>
      <c r="O24" s="32">
        <f t="shared" si="0"/>
        <v>17.459805735269317</v>
      </c>
      <c r="P24" s="32">
        <f t="shared" si="0"/>
        <v>387.5597568320361</v>
      </c>
      <c r="Q24" s="32">
        <f t="shared" si="0"/>
        <v>18.025333010952696</v>
      </c>
      <c r="R24" s="32">
        <f t="shared" si="0"/>
        <v>385.3447178613888</v>
      </c>
      <c r="S24" s="32">
        <f t="shared" si="0"/>
        <v>20.058198278420505</v>
      </c>
      <c r="T24" s="32"/>
    </row>
    <row r="25" spans="1:20" s="2" customFormat="1" x14ac:dyDescent="0.3">
      <c r="A25" s="31" t="s">
        <v>70</v>
      </c>
      <c r="B25" s="32">
        <f>_xlfn.STDEV.P(B9:B23)</f>
        <v>80.081386922770051</v>
      </c>
      <c r="C25" s="32">
        <f t="shared" ref="C25:S25" si="1">_xlfn.STDEV.P(C9:C23)</f>
        <v>41412.76717799672</v>
      </c>
      <c r="D25" s="32">
        <f t="shared" si="1"/>
        <v>11.989149764795831</v>
      </c>
      <c r="E25" s="32">
        <f t="shared" si="1"/>
        <v>0.21390918610594681</v>
      </c>
      <c r="F25" s="32">
        <f t="shared" si="1"/>
        <v>0.22080414057433842</v>
      </c>
      <c r="G25" s="32">
        <f t="shared" si="1"/>
        <v>1.510522140503477E-2</v>
      </c>
      <c r="H25" s="32">
        <f t="shared" si="1"/>
        <v>2.0201733738594361</v>
      </c>
      <c r="I25" s="32">
        <f t="shared" si="1"/>
        <v>1.5656497432804362E-3</v>
      </c>
      <c r="J25" s="32">
        <f t="shared" si="1"/>
        <v>2.0467541148265762</v>
      </c>
      <c r="K25" s="32">
        <f t="shared" si="1"/>
        <v>1.9761813106831179E-2</v>
      </c>
      <c r="L25" s="32">
        <f t="shared" si="1"/>
        <v>9.5113448830653393</v>
      </c>
      <c r="M25" s="32">
        <f t="shared" si="1"/>
        <v>7.7358642047237263</v>
      </c>
      <c r="N25" s="32">
        <f t="shared" si="1"/>
        <v>10.492390724613768</v>
      </c>
      <c r="O25" s="32">
        <f t="shared" si="1"/>
        <v>6.5832035686129435</v>
      </c>
      <c r="P25" s="32">
        <f t="shared" si="1"/>
        <v>26.214127047462796</v>
      </c>
      <c r="Q25" s="32">
        <f t="shared" si="1"/>
        <v>4.8988634463608989</v>
      </c>
      <c r="R25" s="32">
        <f t="shared" si="1"/>
        <v>9.5113448830653393</v>
      </c>
      <c r="S25" s="32">
        <f t="shared" si="1"/>
        <v>7.7358642047237263</v>
      </c>
      <c r="T25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A019-D4BF-4804-892F-CC42ED0DFAA1}">
  <dimension ref="A1:T19"/>
  <sheetViews>
    <sheetView workbookViewId="0">
      <selection activeCell="A4" sqref="A4"/>
    </sheetView>
  </sheetViews>
  <sheetFormatPr defaultRowHeight="14.4" x14ac:dyDescent="0.3"/>
  <sheetData>
    <row r="1" spans="1:20" x14ac:dyDescent="0.3">
      <c r="A1" s="2" t="s">
        <v>2</v>
      </c>
      <c r="B1" s="2"/>
    </row>
    <row r="2" spans="1:20" x14ac:dyDescent="0.3">
      <c r="A2" s="2" t="s">
        <v>49</v>
      </c>
      <c r="B2" s="2"/>
    </row>
    <row r="4" spans="1:20" x14ac:dyDescent="0.3">
      <c r="A4" s="3" t="s">
        <v>73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20" t="s">
        <v>119</v>
      </c>
      <c r="B9" s="20">
        <v>2057.7475551029938</v>
      </c>
      <c r="C9" s="4">
        <v>125444.64402873882</v>
      </c>
      <c r="D9" s="5">
        <v>217.54109129702994</v>
      </c>
      <c r="E9" s="6">
        <v>18.497096338588761</v>
      </c>
      <c r="F9" s="5">
        <v>0.47617532379100319</v>
      </c>
      <c r="G9" s="7">
        <v>0.44276883980827103</v>
      </c>
      <c r="H9" s="8">
        <v>1.2398905555124915</v>
      </c>
      <c r="I9" s="7">
        <v>5.9399027311131163E-2</v>
      </c>
      <c r="J9" s="9">
        <v>1.1448081283174085</v>
      </c>
      <c r="K9" s="10">
        <v>0.92331385478149564</v>
      </c>
      <c r="L9" s="5">
        <v>371.9696501347392</v>
      </c>
      <c r="M9" s="11">
        <v>4.1378117912725543</v>
      </c>
      <c r="N9" s="11">
        <v>372.20294743992929</v>
      </c>
      <c r="O9" s="11">
        <v>3.8636311075320293</v>
      </c>
      <c r="P9" s="5">
        <v>373.63318153648913</v>
      </c>
      <c r="Q9" s="11">
        <v>10.718635689475235</v>
      </c>
      <c r="R9" s="12">
        <v>371.9696501347392</v>
      </c>
      <c r="S9" s="12">
        <v>4.1378117912725543</v>
      </c>
      <c r="T9" s="5" t="s">
        <v>28</v>
      </c>
    </row>
    <row r="10" spans="1:20" x14ac:dyDescent="0.3">
      <c r="A10" s="20" t="s">
        <v>120</v>
      </c>
      <c r="B10" s="20">
        <v>1538.9036792827656</v>
      </c>
      <c r="C10" s="4">
        <v>135159.66543048428</v>
      </c>
      <c r="D10" s="5">
        <v>278.49419066898747</v>
      </c>
      <c r="E10" s="6">
        <v>18.52954463226726</v>
      </c>
      <c r="F10" s="5">
        <v>0.50229852634980521</v>
      </c>
      <c r="G10" s="7">
        <v>0.45200835120380894</v>
      </c>
      <c r="H10" s="8">
        <v>1.8776058778443825</v>
      </c>
      <c r="I10" s="7">
        <v>6.0744915272617592E-2</v>
      </c>
      <c r="J10" s="9">
        <v>1.809171087250343</v>
      </c>
      <c r="K10" s="10">
        <v>0.96355210036271977</v>
      </c>
      <c r="L10" s="5">
        <v>380.15414386994706</v>
      </c>
      <c r="M10" s="11">
        <v>6.6787774393358177</v>
      </c>
      <c r="N10" s="11">
        <v>378.6847417412186</v>
      </c>
      <c r="O10" s="11">
        <v>5.9349441613237559</v>
      </c>
      <c r="P10" s="5">
        <v>369.68659930678177</v>
      </c>
      <c r="Q10" s="11">
        <v>11.315313404468753</v>
      </c>
      <c r="R10" s="12">
        <v>380.15414386994706</v>
      </c>
      <c r="S10" s="12">
        <v>6.6787774393358177</v>
      </c>
      <c r="T10" s="5" t="s">
        <v>28</v>
      </c>
    </row>
    <row r="11" spans="1:20" x14ac:dyDescent="0.3">
      <c r="A11" s="20" t="s">
        <v>121</v>
      </c>
      <c r="B11" s="20">
        <v>2960.9982231973158</v>
      </c>
      <c r="C11" s="4">
        <v>343338.15977813018</v>
      </c>
      <c r="D11" s="5">
        <v>204.21610816671799</v>
      </c>
      <c r="E11" s="6">
        <v>18.484412812265418</v>
      </c>
      <c r="F11" s="5">
        <v>0.22533899091422932</v>
      </c>
      <c r="G11" s="7">
        <v>0.45224835373034206</v>
      </c>
      <c r="H11" s="8">
        <v>3.2316255828933813</v>
      </c>
      <c r="I11" s="7">
        <v>6.0629135944437758E-2</v>
      </c>
      <c r="J11" s="9">
        <v>3.2237596447602512</v>
      </c>
      <c r="K11" s="10">
        <v>0.99756595003617754</v>
      </c>
      <c r="L11" s="5">
        <v>379.45048531101747</v>
      </c>
      <c r="M11" s="11">
        <v>11.879527775483012</v>
      </c>
      <c r="N11" s="11">
        <v>378.85256058334875</v>
      </c>
      <c r="O11" s="11">
        <v>10.218842655950482</v>
      </c>
      <c r="P11" s="5">
        <v>375.17702603488254</v>
      </c>
      <c r="Q11" s="11">
        <v>5.0706517417253281</v>
      </c>
      <c r="R11" s="12">
        <v>379.45048531101747</v>
      </c>
      <c r="S11" s="12">
        <v>11.879527775483012</v>
      </c>
      <c r="T11" s="5" t="s">
        <v>28</v>
      </c>
    </row>
    <row r="12" spans="1:20" x14ac:dyDescent="0.3">
      <c r="A12" s="20" t="s">
        <v>122</v>
      </c>
      <c r="B12" s="20">
        <v>2359.659528971556</v>
      </c>
      <c r="C12" s="4">
        <v>48758.073594248672</v>
      </c>
      <c r="D12" s="5">
        <v>182.69271067435554</v>
      </c>
      <c r="E12" s="6">
        <v>18.511890282883179</v>
      </c>
      <c r="F12" s="5">
        <v>0.43222690495166605</v>
      </c>
      <c r="G12" s="7">
        <v>0.44624945690652623</v>
      </c>
      <c r="H12" s="8">
        <v>1.1832095674548404</v>
      </c>
      <c r="I12" s="7">
        <v>5.9913845264359E-2</v>
      </c>
      <c r="J12" s="9">
        <v>1.1014375983924709</v>
      </c>
      <c r="K12" s="10">
        <v>0.93088969924553089</v>
      </c>
      <c r="L12" s="5">
        <v>375.10154242220415</v>
      </c>
      <c r="M12" s="11">
        <v>4.0136064617113902</v>
      </c>
      <c r="N12" s="11">
        <v>374.64956491576106</v>
      </c>
      <c r="O12" s="11">
        <v>3.707046252606915</v>
      </c>
      <c r="P12" s="5">
        <v>371.83378372322414</v>
      </c>
      <c r="Q12" s="11">
        <v>9.7328748213568304</v>
      </c>
      <c r="R12" s="12">
        <v>375.10154242220415</v>
      </c>
      <c r="S12" s="12">
        <v>4.0136064617113902</v>
      </c>
      <c r="T12" s="5" t="s">
        <v>28</v>
      </c>
    </row>
    <row r="13" spans="1:20" x14ac:dyDescent="0.3">
      <c r="A13" s="20" t="s">
        <v>123</v>
      </c>
      <c r="B13" s="20">
        <v>2743.5468891138239</v>
      </c>
      <c r="C13" s="4">
        <v>306746.11112198641</v>
      </c>
      <c r="D13" s="5">
        <v>281.20332556435903</v>
      </c>
      <c r="E13" s="6">
        <v>18.499485783925884</v>
      </c>
      <c r="F13" s="5">
        <v>0.37005383402818198</v>
      </c>
      <c r="G13" s="7">
        <v>0.45137365509485</v>
      </c>
      <c r="H13" s="8">
        <v>1.3639437796604124</v>
      </c>
      <c r="I13" s="7">
        <v>6.0561216388641162E-2</v>
      </c>
      <c r="J13" s="9">
        <v>1.3127843669069854</v>
      </c>
      <c r="K13" s="10">
        <v>0.96249155315905721</v>
      </c>
      <c r="L13" s="5">
        <v>379.03766277729403</v>
      </c>
      <c r="M13" s="11">
        <v>4.8324851853759299</v>
      </c>
      <c r="N13" s="11">
        <v>378.24080451086257</v>
      </c>
      <c r="O13" s="11">
        <v>4.3071099349087945</v>
      </c>
      <c r="P13" s="5">
        <v>373.34275975020529</v>
      </c>
      <c r="Q13" s="11">
        <v>8.3306663111205808</v>
      </c>
      <c r="R13" s="12">
        <v>379.03766277729403</v>
      </c>
      <c r="S13" s="12">
        <v>4.8324851853759299</v>
      </c>
      <c r="T13" s="5" t="s">
        <v>28</v>
      </c>
    </row>
    <row r="14" spans="1:20" x14ac:dyDescent="0.3">
      <c r="A14" s="3" t="s">
        <v>124</v>
      </c>
      <c r="B14" s="3">
        <v>2615.5458909217582</v>
      </c>
      <c r="C14" s="4">
        <v>568759.16857847141</v>
      </c>
      <c r="D14" s="5">
        <v>229.32071501645893</v>
      </c>
      <c r="E14" s="6">
        <v>18.431102665436882</v>
      </c>
      <c r="F14" s="5">
        <v>0.21066999694081051</v>
      </c>
      <c r="G14" s="7">
        <v>0.46574271592013866</v>
      </c>
      <c r="H14" s="8">
        <v>2.3319030371567067</v>
      </c>
      <c r="I14" s="7">
        <v>6.2258136153201922E-2</v>
      </c>
      <c r="J14" s="9">
        <v>2.3223673109759426</v>
      </c>
      <c r="K14" s="10">
        <v>0.99591075356529801</v>
      </c>
      <c r="L14" s="5">
        <v>389.34381525613463</v>
      </c>
      <c r="M14" s="11">
        <v>8.7743596631849528</v>
      </c>
      <c r="N14" s="11">
        <v>388.24398367852916</v>
      </c>
      <c r="O14" s="11">
        <v>7.5237901485978682</v>
      </c>
      <c r="P14" s="5">
        <v>381.67402844350164</v>
      </c>
      <c r="Q14" s="11">
        <v>4.7352946319951741</v>
      </c>
      <c r="R14" s="12">
        <v>389.34381525613463</v>
      </c>
      <c r="S14" s="12">
        <v>8.7743596631849528</v>
      </c>
      <c r="T14" s="5" t="s">
        <v>28</v>
      </c>
    </row>
    <row r="15" spans="1:20" x14ac:dyDescent="0.3">
      <c r="A15" s="3" t="s">
        <v>125</v>
      </c>
      <c r="B15" s="3">
        <v>1948.3368543523661</v>
      </c>
      <c r="C15" s="4">
        <v>197803.01852161318</v>
      </c>
      <c r="D15" s="5">
        <v>261.70718731798786</v>
      </c>
      <c r="E15" s="6">
        <v>18.474642563321762</v>
      </c>
      <c r="F15" s="5">
        <v>0.27078462296295874</v>
      </c>
      <c r="G15" s="7">
        <v>0.45243380220221974</v>
      </c>
      <c r="H15" s="8">
        <v>1.2180287188229342</v>
      </c>
      <c r="I15" s="7">
        <v>6.0621937766540679E-2</v>
      </c>
      <c r="J15" s="9">
        <v>1.18754774550089</v>
      </c>
      <c r="K15" s="10">
        <v>0.97497516039564314</v>
      </c>
      <c r="L15" s="5">
        <v>379.40673524610878</v>
      </c>
      <c r="M15" s="11">
        <v>4.3756095377060547</v>
      </c>
      <c r="N15" s="11">
        <v>378.98221417416818</v>
      </c>
      <c r="O15" s="11">
        <v>3.8525494320452651</v>
      </c>
      <c r="P15" s="5">
        <v>376.36720966775783</v>
      </c>
      <c r="Q15" s="11">
        <v>6.0922152494808017</v>
      </c>
      <c r="R15" s="12">
        <v>379.40673524610878</v>
      </c>
      <c r="S15" s="12">
        <v>4.3756095377060547</v>
      </c>
      <c r="T15" s="5" t="s">
        <v>28</v>
      </c>
    </row>
    <row r="16" spans="1:20" x14ac:dyDescent="0.3">
      <c r="A16" s="20" t="s">
        <v>126</v>
      </c>
      <c r="B16" s="20">
        <v>1614.302826727893</v>
      </c>
      <c r="C16" s="4">
        <v>185392.1967808319</v>
      </c>
      <c r="D16" s="5">
        <v>255.09781173873756</v>
      </c>
      <c r="E16" s="6">
        <v>18.505650037048795</v>
      </c>
      <c r="F16" s="5">
        <v>0.35438000524465785</v>
      </c>
      <c r="G16" s="7">
        <v>0.44832564529843322</v>
      </c>
      <c r="H16" s="8">
        <v>0.58206312009171302</v>
      </c>
      <c r="I16" s="7">
        <v>6.0172305588387549E-2</v>
      </c>
      <c r="J16" s="9">
        <v>0.461749160966965</v>
      </c>
      <c r="K16" s="10">
        <v>0.79329740199689902</v>
      </c>
      <c r="L16" s="5">
        <v>376.67331091464456</v>
      </c>
      <c r="M16" s="11">
        <v>1.6894468276482826</v>
      </c>
      <c r="N16" s="11">
        <v>376.10617032111458</v>
      </c>
      <c r="O16" s="11">
        <v>1.8294806701603932</v>
      </c>
      <c r="P16" s="5">
        <v>372.59364276858258</v>
      </c>
      <c r="Q16" s="11">
        <v>7.9779600665416126</v>
      </c>
      <c r="R16" s="12">
        <v>376.67331091464456</v>
      </c>
      <c r="S16" s="12">
        <v>1.6894468276482826</v>
      </c>
      <c r="T16" s="5" t="s">
        <v>28</v>
      </c>
    </row>
    <row r="17" spans="1:20" x14ac:dyDescent="0.3">
      <c r="A17" s="36" t="s">
        <v>127</v>
      </c>
      <c r="B17" s="37">
        <v>3103.8061402554367</v>
      </c>
      <c r="C17" s="38">
        <v>554394.25955835707</v>
      </c>
      <c r="D17" s="39">
        <v>257.17869572874611</v>
      </c>
      <c r="E17" s="40">
        <v>18.461392947621778</v>
      </c>
      <c r="F17" s="39">
        <v>0.13536672111058057</v>
      </c>
      <c r="G17" s="41">
        <v>0.40260168982180877</v>
      </c>
      <c r="H17" s="42">
        <v>9.4347989837146642</v>
      </c>
      <c r="I17" s="41">
        <v>5.3906208276595237E-2</v>
      </c>
      <c r="J17" s="43">
        <v>9.4338278399554785</v>
      </c>
      <c r="K17" s="44">
        <v>0.99989706789080923</v>
      </c>
      <c r="L17" s="39">
        <v>338.45904725091356</v>
      </c>
      <c r="M17" s="45">
        <v>31.106155931026791</v>
      </c>
      <c r="N17" s="45">
        <v>343.53339279898449</v>
      </c>
      <c r="O17" s="45">
        <v>27.504895794770363</v>
      </c>
      <c r="P17" s="39">
        <v>377.9813440527231</v>
      </c>
      <c r="Q17" s="45">
        <v>3.0454290204019969</v>
      </c>
      <c r="R17" s="46">
        <v>338.45904725091356</v>
      </c>
      <c r="S17" s="46">
        <v>31.106155931026791</v>
      </c>
      <c r="T17" s="39" t="s">
        <v>28</v>
      </c>
    </row>
    <row r="18" spans="1:20" x14ac:dyDescent="0.3">
      <c r="A18" s="34" t="s">
        <v>47</v>
      </c>
      <c r="B18" s="35">
        <f>AVERAGE(B6:B17)</f>
        <v>2326.9830653251011</v>
      </c>
      <c r="C18" s="35">
        <f t="shared" ref="C18:S18" si="0">AVERAGE(C6:C17)</f>
        <v>273977.25526587357</v>
      </c>
      <c r="D18" s="35">
        <f t="shared" si="0"/>
        <v>240.8279817970423</v>
      </c>
      <c r="E18" s="35">
        <f t="shared" si="0"/>
        <v>18.488357562595525</v>
      </c>
      <c r="F18" s="35">
        <f t="shared" si="0"/>
        <v>0.33081054736598819</v>
      </c>
      <c r="G18" s="35">
        <f t="shared" si="0"/>
        <v>0.44597250110959979</v>
      </c>
      <c r="H18" s="35">
        <f t="shared" si="0"/>
        <v>2.4958965803501694</v>
      </c>
      <c r="I18" s="35">
        <f t="shared" si="0"/>
        <v>5.9800747551768008E-2</v>
      </c>
      <c r="J18" s="35">
        <f t="shared" si="0"/>
        <v>2.4441614314474149</v>
      </c>
      <c r="K18" s="35">
        <f t="shared" si="0"/>
        <v>0.94909928238151453</v>
      </c>
      <c r="L18" s="35">
        <f t="shared" si="0"/>
        <v>374.39959924255595</v>
      </c>
      <c r="M18" s="35">
        <f t="shared" si="0"/>
        <v>8.6097534014160875</v>
      </c>
      <c r="N18" s="35">
        <f t="shared" si="0"/>
        <v>374.38848668487958</v>
      </c>
      <c r="O18" s="35">
        <f t="shared" si="0"/>
        <v>7.6380322397662077</v>
      </c>
      <c r="P18" s="35">
        <f t="shared" si="0"/>
        <v>374.69884169823865</v>
      </c>
      <c r="Q18" s="35">
        <f t="shared" si="0"/>
        <v>7.4465601040629235</v>
      </c>
      <c r="R18" s="35">
        <f t="shared" si="0"/>
        <v>374.39959924255595</v>
      </c>
      <c r="S18" s="35">
        <f t="shared" si="0"/>
        <v>8.6097534014160875</v>
      </c>
    </row>
    <row r="19" spans="1:20" x14ac:dyDescent="0.3">
      <c r="A19" s="34" t="s">
        <v>70</v>
      </c>
      <c r="B19" s="35">
        <f>_xlfn.STDEV.P(B6:B17)</f>
        <v>538.32393586004093</v>
      </c>
      <c r="C19" s="35">
        <f t="shared" ref="C19:S19" si="1">_xlfn.STDEV.P(C6:C17)</f>
        <v>175474.14253112974</v>
      </c>
      <c r="D19" s="35">
        <f t="shared" si="1"/>
        <v>32.232940859539688</v>
      </c>
      <c r="E19" s="35">
        <f t="shared" si="1"/>
        <v>2.7805420715335361E-2</v>
      </c>
      <c r="F19" s="35">
        <f t="shared" si="1"/>
        <v>0.120314070267203</v>
      </c>
      <c r="G19" s="35">
        <f t="shared" si="1"/>
        <v>1.6446900389825138E-2</v>
      </c>
      <c r="H19" s="35">
        <f t="shared" si="1"/>
        <v>2.5598732880964175</v>
      </c>
      <c r="I19" s="35">
        <f t="shared" si="1"/>
        <v>2.2092463234429753E-3</v>
      </c>
      <c r="J19" s="35">
        <f t="shared" si="1"/>
        <v>2.5854622012679496</v>
      </c>
      <c r="K19" s="35">
        <f t="shared" si="1"/>
        <v>6.0963785036372342E-2</v>
      </c>
      <c r="L19" s="35">
        <f t="shared" si="1"/>
        <v>13.465302280890665</v>
      </c>
      <c r="M19" s="35">
        <f t="shared" si="1"/>
        <v>8.4442256113897098</v>
      </c>
      <c r="N19" s="35">
        <f t="shared" si="1"/>
        <v>11.672071341048945</v>
      </c>
      <c r="O19" s="35">
        <f t="shared" si="1"/>
        <v>7.402172051644599</v>
      </c>
      <c r="P19" s="35">
        <f t="shared" si="1"/>
        <v>3.3858815877187598</v>
      </c>
      <c r="Q19" s="35">
        <f t="shared" si="1"/>
        <v>2.711397778821822</v>
      </c>
      <c r="R19" s="35">
        <f t="shared" si="1"/>
        <v>13.465302280890665</v>
      </c>
      <c r="S19" s="35">
        <f t="shared" si="1"/>
        <v>8.4442256113897098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FF7D6-F975-4866-B08A-57823C5727A4}">
  <dimension ref="A1:T24"/>
  <sheetViews>
    <sheetView workbookViewId="0">
      <selection activeCell="A2" sqref="A2"/>
    </sheetView>
  </sheetViews>
  <sheetFormatPr defaultRowHeight="14.4" x14ac:dyDescent="0.3"/>
  <cols>
    <col min="1" max="1" width="13.33203125" customWidth="1"/>
  </cols>
  <sheetData>
    <row r="1" spans="1:20" x14ac:dyDescent="0.3">
      <c r="A1" s="2" t="s">
        <v>102</v>
      </c>
    </row>
    <row r="2" spans="1:20" x14ac:dyDescent="0.3">
      <c r="A2" s="2" t="s">
        <v>128</v>
      </c>
    </row>
    <row r="4" spans="1:20" x14ac:dyDescent="0.3">
      <c r="A4" s="3" t="s">
        <v>117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20" t="s">
        <v>103</v>
      </c>
      <c r="B9" s="20">
        <v>160.38341184473839</v>
      </c>
      <c r="C9" s="4">
        <v>142658.57380405674</v>
      </c>
      <c r="D9" s="5">
        <v>51.183704841812173</v>
      </c>
      <c r="E9" s="6">
        <v>18.875134149828128</v>
      </c>
      <c r="F9" s="5">
        <v>2.361064962757907</v>
      </c>
      <c r="G9" s="7">
        <v>0.44847461325117438</v>
      </c>
      <c r="H9" s="8">
        <v>9.5212395720226404</v>
      </c>
      <c r="I9" s="7">
        <v>6.1394099854280564E-2</v>
      </c>
      <c r="J9" s="9">
        <v>9.2238481790132951</v>
      </c>
      <c r="K9" s="10">
        <v>0.96876547525563761</v>
      </c>
      <c r="L9" s="5">
        <v>384.09819540922183</v>
      </c>
      <c r="M9" s="11">
        <v>34.394138798110475</v>
      </c>
      <c r="N9" s="11">
        <v>376.21060246784515</v>
      </c>
      <c r="O9" s="11">
        <v>29.941684785339589</v>
      </c>
      <c r="P9" s="5">
        <v>327.910511472216</v>
      </c>
      <c r="Q9" s="11">
        <v>53.586751699656475</v>
      </c>
      <c r="R9" s="12">
        <v>384.09819540922183</v>
      </c>
      <c r="S9" s="12">
        <v>34.394138798110475</v>
      </c>
      <c r="T9" s="5" t="s">
        <v>28</v>
      </c>
    </row>
    <row r="10" spans="1:20" x14ac:dyDescent="0.3">
      <c r="A10" s="20" t="s">
        <v>104</v>
      </c>
      <c r="B10" s="20">
        <v>114.96577001822153</v>
      </c>
      <c r="C10" s="4">
        <v>54914.263200799789</v>
      </c>
      <c r="D10" s="5">
        <v>37.209875616966713</v>
      </c>
      <c r="E10" s="6">
        <v>18.570491130935959</v>
      </c>
      <c r="F10" s="5">
        <v>3.1507877683942946</v>
      </c>
      <c r="G10" s="7">
        <v>0.45856475057973589</v>
      </c>
      <c r="H10" s="8">
        <v>10.029002289222635</v>
      </c>
      <c r="I10" s="7">
        <v>6.1762203608941441E-2</v>
      </c>
      <c r="J10" s="9">
        <v>9.5212091330759954</v>
      </c>
      <c r="K10" s="10">
        <v>0.94936753013883313</v>
      </c>
      <c r="L10" s="5">
        <v>386.33349884349019</v>
      </c>
      <c r="M10" s="11">
        <v>35.703457261993861</v>
      </c>
      <c r="N10" s="11">
        <v>383.25928279837308</v>
      </c>
      <c r="O10" s="11">
        <v>32.026286163259556</v>
      </c>
      <c r="P10" s="5">
        <v>364.71331638506007</v>
      </c>
      <c r="Q10" s="11">
        <v>71.035044743796902</v>
      </c>
      <c r="R10" s="12">
        <v>386.33349884349019</v>
      </c>
      <c r="S10" s="12">
        <v>35.703457261993861</v>
      </c>
      <c r="T10" s="5" t="s">
        <v>28</v>
      </c>
    </row>
    <row r="11" spans="1:20" x14ac:dyDescent="0.3">
      <c r="A11" s="20" t="s">
        <v>105</v>
      </c>
      <c r="B11" s="20">
        <v>144.09329881380833</v>
      </c>
      <c r="C11" s="4">
        <v>101506.81411471049</v>
      </c>
      <c r="D11" s="5">
        <v>36.993595583122648</v>
      </c>
      <c r="E11" s="6">
        <v>18.321721669460192</v>
      </c>
      <c r="F11" s="5">
        <v>2.5720237214660511</v>
      </c>
      <c r="G11" s="7">
        <v>0.47030422775386965</v>
      </c>
      <c r="H11" s="8">
        <v>7.0013279743732548</v>
      </c>
      <c r="I11" s="7">
        <v>6.2494800992724218E-2</v>
      </c>
      <c r="J11" s="9">
        <v>6.5117806613058944</v>
      </c>
      <c r="K11" s="10">
        <v>0.93007793452053167</v>
      </c>
      <c r="L11" s="5">
        <v>390.77987829908</v>
      </c>
      <c r="M11" s="11">
        <v>24.690914105639223</v>
      </c>
      <c r="N11" s="11">
        <v>391.3990323740237</v>
      </c>
      <c r="O11" s="11">
        <v>22.743360270216982</v>
      </c>
      <c r="P11" s="5">
        <v>395.03699544931152</v>
      </c>
      <c r="Q11" s="11">
        <v>57.687768862438986</v>
      </c>
      <c r="R11" s="12">
        <v>390.77987829908</v>
      </c>
      <c r="S11" s="12">
        <v>24.690914105639223</v>
      </c>
      <c r="T11" s="5" t="s">
        <v>28</v>
      </c>
    </row>
    <row r="12" spans="1:20" x14ac:dyDescent="0.3">
      <c r="A12" s="3" t="s">
        <v>106</v>
      </c>
      <c r="B12" s="3">
        <v>105.39978070829828</v>
      </c>
      <c r="C12" s="4">
        <v>58503.808369769598</v>
      </c>
      <c r="D12" s="5">
        <v>35.103764300978661</v>
      </c>
      <c r="E12" s="6">
        <v>19.678212637644791</v>
      </c>
      <c r="F12" s="5">
        <v>5.8529869032004171</v>
      </c>
      <c r="G12" s="7">
        <v>0.40931619443904443</v>
      </c>
      <c r="H12" s="8">
        <v>10.697504613483535</v>
      </c>
      <c r="I12" s="7">
        <v>5.8417545040637342E-2</v>
      </c>
      <c r="J12" s="9">
        <v>8.9542810580451349</v>
      </c>
      <c r="K12" s="10">
        <v>0.83704390711445198</v>
      </c>
      <c r="L12" s="5">
        <v>365.99458906139682</v>
      </c>
      <c r="M12" s="11">
        <v>31.859483809247735</v>
      </c>
      <c r="N12" s="11">
        <v>348.38261488742495</v>
      </c>
      <c r="O12" s="11">
        <v>31.557506446335054</v>
      </c>
      <c r="P12" s="5">
        <v>232.54340780389273</v>
      </c>
      <c r="Q12" s="11">
        <v>135.21577770629264</v>
      </c>
      <c r="R12" s="12">
        <v>365.99458906139682</v>
      </c>
      <c r="S12" s="12">
        <v>31.859483809247735</v>
      </c>
      <c r="T12" s="5" t="s">
        <v>28</v>
      </c>
    </row>
    <row r="13" spans="1:20" x14ac:dyDescent="0.3">
      <c r="A13" s="3" t="s">
        <v>107</v>
      </c>
      <c r="B13" s="3">
        <v>143.26709770463779</v>
      </c>
      <c r="C13" s="4">
        <v>65655.633521736003</v>
      </c>
      <c r="D13" s="5">
        <v>37.549812045099372</v>
      </c>
      <c r="E13" s="6">
        <v>18.547412804539199</v>
      </c>
      <c r="F13" s="5">
        <v>2.3746208654933252</v>
      </c>
      <c r="G13" s="7">
        <v>0.44024092552945082</v>
      </c>
      <c r="H13" s="8">
        <v>8.265453162832145</v>
      </c>
      <c r="I13" s="7">
        <v>5.9220555405041515E-2</v>
      </c>
      <c r="J13" s="9">
        <v>7.9170001725486676</v>
      </c>
      <c r="K13" s="10">
        <v>0.95784224005401308</v>
      </c>
      <c r="L13" s="5">
        <v>370.88356196805614</v>
      </c>
      <c r="M13" s="11">
        <v>28.534336088450345</v>
      </c>
      <c r="N13" s="11">
        <v>370.42230693882851</v>
      </c>
      <c r="O13" s="11">
        <v>25.659268914919153</v>
      </c>
      <c r="P13" s="5">
        <v>367.51530235670083</v>
      </c>
      <c r="Q13" s="11">
        <v>53.494913323279206</v>
      </c>
      <c r="R13" s="12">
        <v>370.88356196805614</v>
      </c>
      <c r="S13" s="12">
        <v>28.534336088450345</v>
      </c>
      <c r="T13" s="5" t="s">
        <v>28</v>
      </c>
    </row>
    <row r="14" spans="1:20" x14ac:dyDescent="0.3">
      <c r="A14" s="20" t="s">
        <v>108</v>
      </c>
      <c r="B14" s="20">
        <v>139.87892857035268</v>
      </c>
      <c r="C14" s="4">
        <v>67006.700654797241</v>
      </c>
      <c r="D14" s="5">
        <v>34.153519783191975</v>
      </c>
      <c r="E14" s="6">
        <v>18.827737504590054</v>
      </c>
      <c r="F14" s="5">
        <v>4.2374362780269168</v>
      </c>
      <c r="G14" s="7">
        <v>0.44781656545507542</v>
      </c>
      <c r="H14" s="8">
        <v>6.6367647801488374</v>
      </c>
      <c r="I14" s="7">
        <v>6.1150077927148473E-2</v>
      </c>
      <c r="J14" s="9">
        <v>5.1079135208698894</v>
      </c>
      <c r="K14" s="10">
        <v>0.7696390771823225</v>
      </c>
      <c r="L14" s="5">
        <v>382.61594930550604</v>
      </c>
      <c r="M14" s="11">
        <v>18.975061849251887</v>
      </c>
      <c r="N14" s="11">
        <v>375.74920508017806</v>
      </c>
      <c r="O14" s="11">
        <v>20.846539056070924</v>
      </c>
      <c r="P14" s="5">
        <v>333.62590870892888</v>
      </c>
      <c r="Q14" s="11">
        <v>96.095481619400559</v>
      </c>
      <c r="R14" s="12">
        <v>382.61594930550604</v>
      </c>
      <c r="S14" s="12">
        <v>18.975061849251887</v>
      </c>
      <c r="T14" s="5" t="s">
        <v>28</v>
      </c>
    </row>
    <row r="15" spans="1:20" x14ac:dyDescent="0.3">
      <c r="A15" s="20" t="s">
        <v>109</v>
      </c>
      <c r="B15" s="20">
        <v>154.54959439790517</v>
      </c>
      <c r="C15" s="4">
        <v>62892.926266400886</v>
      </c>
      <c r="D15" s="5">
        <v>32.088151276767142</v>
      </c>
      <c r="E15" s="6">
        <v>18.454994496602904</v>
      </c>
      <c r="F15" s="5">
        <v>2.2078504138692576</v>
      </c>
      <c r="G15" s="7">
        <v>0.4370187261341214</v>
      </c>
      <c r="H15" s="8">
        <v>9.5565851721040804</v>
      </c>
      <c r="I15" s="7">
        <v>5.8494184694789834E-2</v>
      </c>
      <c r="J15" s="9">
        <v>9.2980490804069724</v>
      </c>
      <c r="K15" s="10">
        <v>0.97294681237689573</v>
      </c>
      <c r="L15" s="5">
        <v>366.46135481900063</v>
      </c>
      <c r="M15" s="11">
        <v>33.12364165079947</v>
      </c>
      <c r="N15" s="11">
        <v>368.14808186074447</v>
      </c>
      <c r="O15" s="11">
        <v>29.518384550490651</v>
      </c>
      <c r="P15" s="5">
        <v>378.76028651310037</v>
      </c>
      <c r="Q15" s="11">
        <v>49.653168709005257</v>
      </c>
      <c r="R15" s="12">
        <v>366.46135481900063</v>
      </c>
      <c r="S15" s="12">
        <v>33.12364165079947</v>
      </c>
      <c r="T15" s="5" t="s">
        <v>28</v>
      </c>
    </row>
    <row r="16" spans="1:20" x14ac:dyDescent="0.3">
      <c r="A16" s="20" t="s">
        <v>110</v>
      </c>
      <c r="B16" s="20">
        <v>133.7017022547505</v>
      </c>
      <c r="C16" s="4">
        <v>308117.61324642866</v>
      </c>
      <c r="D16" s="5">
        <v>34.859721840098764</v>
      </c>
      <c r="E16" s="6">
        <v>17.275707627242159</v>
      </c>
      <c r="F16" s="5">
        <v>4.1267218669179169</v>
      </c>
      <c r="G16" s="7">
        <v>0.47851063484019463</v>
      </c>
      <c r="H16" s="8">
        <v>8.6044480102614642</v>
      </c>
      <c r="I16" s="7">
        <v>5.9955104612889748E-2</v>
      </c>
      <c r="J16" s="9">
        <v>7.550277623663515</v>
      </c>
      <c r="K16" s="10">
        <v>0.87748541389979096</v>
      </c>
      <c r="L16" s="5">
        <v>375.35247760342031</v>
      </c>
      <c r="M16" s="11">
        <v>27.531030097990566</v>
      </c>
      <c r="N16" s="11">
        <v>397.05056940402625</v>
      </c>
      <c r="O16" s="11">
        <v>28.283449110858612</v>
      </c>
      <c r="P16" s="5">
        <v>525.38045652606172</v>
      </c>
      <c r="Q16" s="11">
        <v>90.515806121817093</v>
      </c>
      <c r="R16" s="12">
        <v>375.35247760342031</v>
      </c>
      <c r="S16" s="12">
        <v>27.531030097990566</v>
      </c>
      <c r="T16" s="5" t="s">
        <v>28</v>
      </c>
    </row>
    <row r="17" spans="1:20" x14ac:dyDescent="0.3">
      <c r="A17" s="3" t="s">
        <v>111</v>
      </c>
      <c r="B17" s="3">
        <v>126.60351870445017</v>
      </c>
      <c r="C17" s="4">
        <v>233712.47224566474</v>
      </c>
      <c r="D17" s="5">
        <v>8.7082670914477216</v>
      </c>
      <c r="E17" s="6">
        <v>17.610777273611038</v>
      </c>
      <c r="F17" s="5">
        <v>4.2559100182212655</v>
      </c>
      <c r="G17" s="7">
        <v>0.46368866832685851</v>
      </c>
      <c r="H17" s="8">
        <v>7.8187306059423207</v>
      </c>
      <c r="I17" s="7">
        <v>5.9224817683504544E-2</v>
      </c>
      <c r="J17" s="9">
        <v>6.5589464249300775</v>
      </c>
      <c r="K17" s="10">
        <v>0.83887612395101652</v>
      </c>
      <c r="L17" s="5">
        <v>370.90950213406791</v>
      </c>
      <c r="M17" s="11">
        <v>23.641216529310242</v>
      </c>
      <c r="N17" s="11">
        <v>386.8200585647229</v>
      </c>
      <c r="O17" s="11">
        <v>25.155489474828897</v>
      </c>
      <c r="P17" s="5">
        <v>483.15186921447207</v>
      </c>
      <c r="Q17" s="11">
        <v>94.048686464429778</v>
      </c>
      <c r="R17" s="12">
        <v>370.90950213406791</v>
      </c>
      <c r="S17" s="12">
        <v>23.641216529310242</v>
      </c>
      <c r="T17" s="5" t="s">
        <v>28</v>
      </c>
    </row>
    <row r="18" spans="1:20" x14ac:dyDescent="0.3">
      <c r="A18" s="3" t="s">
        <v>112</v>
      </c>
      <c r="B18" s="3">
        <v>147.80420092090662</v>
      </c>
      <c r="C18" s="4">
        <v>42953.81383963929</v>
      </c>
      <c r="D18" s="5">
        <v>33.547242564771601</v>
      </c>
      <c r="E18" s="6">
        <v>18.611416691742718</v>
      </c>
      <c r="F18" s="5">
        <v>2.0855982360465748</v>
      </c>
      <c r="G18" s="7">
        <v>0.45363860625416708</v>
      </c>
      <c r="H18" s="8">
        <v>9.5799344857514708</v>
      </c>
      <c r="I18" s="7">
        <v>6.1233370528413898E-2</v>
      </c>
      <c r="J18" s="9">
        <v>9.3501564023865242</v>
      </c>
      <c r="K18" s="10">
        <v>0.97601464981762664</v>
      </c>
      <c r="L18" s="5">
        <v>383.12192630671927</v>
      </c>
      <c r="M18" s="11">
        <v>34.779117842175964</v>
      </c>
      <c r="N18" s="11">
        <v>379.82413241637772</v>
      </c>
      <c r="O18" s="11">
        <v>30.365151145414245</v>
      </c>
      <c r="P18" s="5">
        <v>359.74826814677249</v>
      </c>
      <c r="Q18" s="11">
        <v>47.065408667025366</v>
      </c>
      <c r="R18" s="12">
        <v>383.12192630671927</v>
      </c>
      <c r="S18" s="12">
        <v>34.779117842175964</v>
      </c>
      <c r="T18" s="5" t="s">
        <v>28</v>
      </c>
    </row>
    <row r="19" spans="1:20" x14ac:dyDescent="0.3">
      <c r="A19" s="20" t="s">
        <v>113</v>
      </c>
      <c r="B19" s="20">
        <v>252.43739616344374</v>
      </c>
      <c r="C19" s="4">
        <v>101422.85706764238</v>
      </c>
      <c r="D19" s="5">
        <v>31.769771202630203</v>
      </c>
      <c r="E19" s="6">
        <v>18.375207113631728</v>
      </c>
      <c r="F19" s="5">
        <v>1.1780327108033359</v>
      </c>
      <c r="G19" s="7">
        <v>0.4774920296261943</v>
      </c>
      <c r="H19" s="8">
        <v>6.2079674149243118</v>
      </c>
      <c r="I19" s="7">
        <v>6.3635153318027979E-2</v>
      </c>
      <c r="J19" s="9">
        <v>6.0951700843405003</v>
      </c>
      <c r="K19" s="10">
        <v>0.98183023153236282</v>
      </c>
      <c r="L19" s="5">
        <v>397.69496276270684</v>
      </c>
      <c r="M19" s="11">
        <v>23.50771257237804</v>
      </c>
      <c r="N19" s="11">
        <v>396.35079025590505</v>
      </c>
      <c r="O19" s="11">
        <v>20.374107784872791</v>
      </c>
      <c r="P19" s="5">
        <v>388.49613667946903</v>
      </c>
      <c r="Q19" s="11">
        <v>26.448986053171836</v>
      </c>
      <c r="R19" s="12">
        <v>397.69496276270684</v>
      </c>
      <c r="S19" s="12">
        <v>23.50771257237804</v>
      </c>
      <c r="T19" s="5" t="s">
        <v>28</v>
      </c>
    </row>
    <row r="20" spans="1:20" x14ac:dyDescent="0.3">
      <c r="A20" s="20" t="s">
        <v>114</v>
      </c>
      <c r="B20" s="20">
        <v>194.3749208461339</v>
      </c>
      <c r="C20" s="4">
        <v>63574.823518382313</v>
      </c>
      <c r="D20" s="5">
        <v>26.20193909507611</v>
      </c>
      <c r="E20" s="6">
        <v>18.540265342062991</v>
      </c>
      <c r="F20" s="5">
        <v>2.4815019720747227</v>
      </c>
      <c r="G20" s="7">
        <v>0.45198801467669836</v>
      </c>
      <c r="H20" s="8">
        <v>8.0597023769736005</v>
      </c>
      <c r="I20" s="7">
        <v>6.0777326106311647E-2</v>
      </c>
      <c r="J20" s="9">
        <v>7.668177773629349</v>
      </c>
      <c r="K20" s="10">
        <v>0.95142195269358487</v>
      </c>
      <c r="L20" s="5">
        <v>380.35110966546881</v>
      </c>
      <c r="M20" s="11">
        <v>28.322431414354185</v>
      </c>
      <c r="N20" s="11">
        <v>378.67052039767071</v>
      </c>
      <c r="O20" s="11">
        <v>25.48026561159736</v>
      </c>
      <c r="P20" s="5">
        <v>368.38395662023794</v>
      </c>
      <c r="Q20" s="11">
        <v>55.911443371380216</v>
      </c>
      <c r="R20" s="12">
        <v>380.35110966546881</v>
      </c>
      <c r="S20" s="12">
        <v>28.322431414354185</v>
      </c>
      <c r="T20" s="5" t="s">
        <v>28</v>
      </c>
    </row>
    <row r="21" spans="1:20" x14ac:dyDescent="0.3">
      <c r="A21" s="20" t="s">
        <v>115</v>
      </c>
      <c r="B21" s="20">
        <v>271.91783405091678</v>
      </c>
      <c r="C21" s="4">
        <v>89758.635738212746</v>
      </c>
      <c r="D21" s="5">
        <v>31.42119092857844</v>
      </c>
      <c r="E21" s="6">
        <v>18.553084564226538</v>
      </c>
      <c r="F21" s="5">
        <v>1.7382739808016907</v>
      </c>
      <c r="G21" s="7">
        <v>0.47052667400448484</v>
      </c>
      <c r="H21" s="8">
        <v>6.687928252891683</v>
      </c>
      <c r="I21" s="7">
        <v>6.3313904645557445E-2</v>
      </c>
      <c r="J21" s="9">
        <v>6.4580792720045368</v>
      </c>
      <c r="K21" s="10">
        <v>0.96563225976777389</v>
      </c>
      <c r="L21" s="5">
        <v>395.74766458347568</v>
      </c>
      <c r="M21" s="11">
        <v>24.789132140857305</v>
      </c>
      <c r="N21" s="11">
        <v>391.55264076642123</v>
      </c>
      <c r="O21" s="11">
        <v>21.731973379442195</v>
      </c>
      <c r="P21" s="5">
        <v>366.82586976610895</v>
      </c>
      <c r="Q21" s="11">
        <v>39.16685679105845</v>
      </c>
      <c r="R21" s="12">
        <v>395.74766458347568</v>
      </c>
      <c r="S21" s="12">
        <v>24.789132140857305</v>
      </c>
      <c r="T21" s="5" t="s">
        <v>28</v>
      </c>
    </row>
    <row r="22" spans="1:20" x14ac:dyDescent="0.3">
      <c r="A22" s="20" t="s">
        <v>116</v>
      </c>
      <c r="B22" s="20">
        <v>227.5910169086373</v>
      </c>
      <c r="C22" s="4">
        <v>94305.700336468421</v>
      </c>
      <c r="D22" s="5">
        <v>27.006081090364084</v>
      </c>
      <c r="E22" s="6">
        <v>18.593949472411357</v>
      </c>
      <c r="F22" s="5">
        <v>2.2938262866488746</v>
      </c>
      <c r="G22" s="7">
        <v>0.46676124557075238</v>
      </c>
      <c r="H22" s="8">
        <v>7.6294309884855132</v>
      </c>
      <c r="I22" s="7">
        <v>6.2945568725140413E-2</v>
      </c>
      <c r="J22" s="9">
        <v>7.2764399382350202</v>
      </c>
      <c r="K22" s="10">
        <v>0.95373297814958513</v>
      </c>
      <c r="L22" s="5">
        <v>393.51421569856984</v>
      </c>
      <c r="M22" s="11">
        <v>27.777552582047889</v>
      </c>
      <c r="N22" s="11">
        <v>388.9493179605218</v>
      </c>
      <c r="O22" s="11">
        <v>24.657144383823862</v>
      </c>
      <c r="P22" s="5">
        <v>361.86665006481388</v>
      </c>
      <c r="Q22" s="11">
        <v>51.74768664336662</v>
      </c>
      <c r="R22" s="12">
        <v>393.51421569856984</v>
      </c>
      <c r="S22" s="12">
        <v>27.777552582047889</v>
      </c>
      <c r="T22" s="5" t="s">
        <v>28</v>
      </c>
    </row>
    <row r="23" spans="1:20" s="2" customFormat="1" x14ac:dyDescent="0.3">
      <c r="A23" s="34" t="s">
        <v>47</v>
      </c>
      <c r="B23" s="35">
        <f>AVERAGE(B11:B22)</f>
        <v>170.13494083702008</v>
      </c>
      <c r="C23" s="35">
        <f t="shared" ref="C23:S23" si="0">AVERAGE(C11:C22)</f>
        <v>107450.98324332107</v>
      </c>
      <c r="D23" s="35">
        <f t="shared" si="0"/>
        <v>30.78358806684389</v>
      </c>
      <c r="E23" s="35">
        <f t="shared" si="0"/>
        <v>18.449207266480471</v>
      </c>
      <c r="F23" s="35">
        <f t="shared" si="0"/>
        <v>2.9503986044641959</v>
      </c>
      <c r="G23" s="35">
        <f t="shared" si="0"/>
        <v>0.45560854271757595</v>
      </c>
      <c r="H23" s="35">
        <f t="shared" si="0"/>
        <v>8.0621481531810169</v>
      </c>
      <c r="I23" s="35">
        <f t="shared" si="0"/>
        <v>6.0905200806682248E-2</v>
      </c>
      <c r="J23" s="35">
        <f t="shared" si="0"/>
        <v>7.3955226676971728</v>
      </c>
      <c r="K23" s="35">
        <f t="shared" si="0"/>
        <v>0.91771196508832975</v>
      </c>
      <c r="L23" s="35">
        <f t="shared" si="0"/>
        <v>381.11893268395562</v>
      </c>
      <c r="M23" s="35">
        <f t="shared" si="0"/>
        <v>27.294302556875238</v>
      </c>
      <c r="N23" s="35">
        <f t="shared" si="0"/>
        <v>381.10993924223709</v>
      </c>
      <c r="O23" s="35">
        <f t="shared" si="0"/>
        <v>25.531053344072564</v>
      </c>
      <c r="P23" s="35">
        <f t="shared" si="0"/>
        <v>380.11125898748924</v>
      </c>
      <c r="Q23" s="35">
        <f t="shared" si="0"/>
        <v>66.420998694388828</v>
      </c>
      <c r="R23" s="35">
        <f t="shared" si="0"/>
        <v>381.11893268395562</v>
      </c>
      <c r="S23" s="35">
        <f t="shared" si="0"/>
        <v>27.294302556875238</v>
      </c>
      <c r="T23" s="33"/>
    </row>
    <row r="24" spans="1:20" s="2" customFormat="1" x14ac:dyDescent="0.3">
      <c r="A24" s="34" t="s">
        <v>70</v>
      </c>
      <c r="B24" s="35">
        <f>_xlfn.STDEV.P(B11:B22)</f>
        <v>51.228470857251736</v>
      </c>
      <c r="C24" s="35">
        <f t="shared" ref="C24:S24" si="1">_xlfn.STDEV.P(C11:C22)</f>
        <v>76711.249149033567</v>
      </c>
      <c r="D24" s="35">
        <f t="shared" si="1"/>
        <v>7.4402107813123708</v>
      </c>
      <c r="E24" s="35">
        <f t="shared" si="1"/>
        <v>0.56506314466424479</v>
      </c>
      <c r="F24" s="35">
        <f t="shared" si="1"/>
        <v>1.2975940732887166</v>
      </c>
      <c r="G24" s="35">
        <f t="shared" si="1"/>
        <v>1.9222400266046137E-2</v>
      </c>
      <c r="H24" s="35">
        <f t="shared" si="1"/>
        <v>1.3085478298087192</v>
      </c>
      <c r="I24" s="35">
        <f t="shared" si="1"/>
        <v>1.7956954838972343E-3</v>
      </c>
      <c r="J24" s="35">
        <f t="shared" si="1"/>
        <v>1.2759986026858365</v>
      </c>
      <c r="K24" s="35">
        <f t="shared" si="1"/>
        <v>6.6658965344234683E-2</v>
      </c>
      <c r="L24" s="35">
        <f t="shared" si="1"/>
        <v>10.910322805632983</v>
      </c>
      <c r="M24" s="35">
        <f t="shared" si="1"/>
        <v>4.3173623703675128</v>
      </c>
      <c r="N24" s="35">
        <f t="shared" si="1"/>
        <v>13.493882960574764</v>
      </c>
      <c r="O24" s="35">
        <f t="shared" si="1"/>
        <v>3.5919808571453133</v>
      </c>
      <c r="P24" s="35">
        <f t="shared" si="1"/>
        <v>69.024621799108132</v>
      </c>
      <c r="Q24" s="35">
        <f t="shared" si="1"/>
        <v>29.612221986598044</v>
      </c>
      <c r="R24" s="35">
        <f t="shared" si="1"/>
        <v>10.910322805632983</v>
      </c>
      <c r="S24" s="35">
        <f t="shared" si="1"/>
        <v>4.3173623703675128</v>
      </c>
      <c r="T24" s="3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638A-6834-4AAB-AD4C-15DFA5156206}">
  <dimension ref="A1:T22"/>
  <sheetViews>
    <sheetView tabSelected="1" workbookViewId="0">
      <selection activeCell="A21" sqref="A21:XFD22"/>
    </sheetView>
  </sheetViews>
  <sheetFormatPr defaultRowHeight="14.4" x14ac:dyDescent="0.3"/>
  <cols>
    <col min="1" max="1" width="20.88671875" customWidth="1"/>
  </cols>
  <sheetData>
    <row r="1" spans="1:20" x14ac:dyDescent="0.3">
      <c r="A1" s="2" t="s">
        <v>3</v>
      </c>
    </row>
    <row r="2" spans="1:20" x14ac:dyDescent="0.3">
      <c r="A2" s="2" t="s">
        <v>101</v>
      </c>
    </row>
    <row r="4" spans="1:20" x14ac:dyDescent="0.3">
      <c r="A4" s="3" t="s">
        <v>118</v>
      </c>
      <c r="B4" s="3"/>
      <c r="C4" s="4"/>
      <c r="D4" s="5"/>
      <c r="E4" s="6"/>
      <c r="F4" s="5"/>
      <c r="G4" s="7"/>
      <c r="H4" s="8"/>
      <c r="I4" s="7"/>
      <c r="J4" s="9"/>
      <c r="K4" s="10"/>
      <c r="L4" s="5"/>
      <c r="M4" s="11"/>
      <c r="N4" s="11"/>
      <c r="O4" s="11"/>
      <c r="P4" s="5"/>
      <c r="Q4" s="11"/>
      <c r="R4" s="12"/>
      <c r="S4" s="12"/>
      <c r="T4" s="5"/>
    </row>
    <row r="5" spans="1:20" x14ac:dyDescent="0.3">
      <c r="A5" s="3"/>
      <c r="B5" s="3"/>
      <c r="C5" s="4"/>
      <c r="D5" s="5"/>
      <c r="E5" s="6"/>
      <c r="F5" s="5"/>
      <c r="G5" s="7"/>
      <c r="H5" s="8" t="s">
        <v>6</v>
      </c>
      <c r="I5" s="7"/>
      <c r="J5" s="9"/>
      <c r="K5" s="10"/>
      <c r="L5" s="5"/>
      <c r="M5" s="11"/>
      <c r="N5" s="11" t="s">
        <v>7</v>
      </c>
      <c r="O5" s="11"/>
      <c r="P5" s="5"/>
      <c r="Q5" s="11"/>
      <c r="R5" s="12"/>
      <c r="S5" s="12"/>
      <c r="T5" s="5"/>
    </row>
    <row r="6" spans="1:20" x14ac:dyDescent="0.3">
      <c r="A6" s="3"/>
      <c r="B6" s="3"/>
      <c r="C6" s="4"/>
      <c r="D6" s="5"/>
      <c r="E6" s="6"/>
      <c r="F6" s="5"/>
      <c r="G6" s="7"/>
      <c r="H6" s="8"/>
      <c r="I6" s="7"/>
      <c r="J6" s="9"/>
      <c r="K6" s="10"/>
      <c r="L6" s="5"/>
      <c r="M6" s="11"/>
      <c r="N6" s="11"/>
      <c r="O6" s="11"/>
      <c r="P6" s="5"/>
      <c r="Q6" s="11"/>
      <c r="R6" s="12"/>
      <c r="S6" s="12"/>
      <c r="T6" s="5"/>
    </row>
    <row r="7" spans="1:20" x14ac:dyDescent="0.3">
      <c r="A7" s="13" t="s">
        <v>8</v>
      </c>
      <c r="B7" s="13" t="s">
        <v>9</v>
      </c>
      <c r="C7" s="13" t="s">
        <v>10</v>
      </c>
      <c r="D7" s="14" t="s">
        <v>11</v>
      </c>
      <c r="E7" s="15" t="s">
        <v>12</v>
      </c>
      <c r="F7" s="14" t="s">
        <v>13</v>
      </c>
      <c r="G7" s="16" t="s">
        <v>14</v>
      </c>
      <c r="H7" s="17" t="s">
        <v>13</v>
      </c>
      <c r="I7" s="16" t="s">
        <v>12</v>
      </c>
      <c r="J7" s="17" t="s">
        <v>13</v>
      </c>
      <c r="K7" s="18" t="s">
        <v>15</v>
      </c>
      <c r="L7" s="14" t="s">
        <v>12</v>
      </c>
      <c r="M7" s="14" t="s">
        <v>13</v>
      </c>
      <c r="N7" s="14" t="s">
        <v>14</v>
      </c>
      <c r="O7" s="14" t="s">
        <v>13</v>
      </c>
      <c r="P7" s="14" t="s">
        <v>12</v>
      </c>
      <c r="Q7" s="14" t="s">
        <v>13</v>
      </c>
      <c r="R7" s="19" t="s">
        <v>16</v>
      </c>
      <c r="S7" s="19" t="s">
        <v>13</v>
      </c>
      <c r="T7" s="5" t="s">
        <v>17</v>
      </c>
    </row>
    <row r="8" spans="1:20" x14ac:dyDescent="0.3">
      <c r="A8" s="13"/>
      <c r="B8" s="13" t="s">
        <v>18</v>
      </c>
      <c r="C8" s="13" t="s">
        <v>19</v>
      </c>
      <c r="D8" s="14"/>
      <c r="E8" s="15" t="s">
        <v>14</v>
      </c>
      <c r="F8" s="14" t="s">
        <v>20</v>
      </c>
      <c r="G8" s="16" t="s">
        <v>21</v>
      </c>
      <c r="H8" s="17" t="s">
        <v>20</v>
      </c>
      <c r="I8" s="16" t="s">
        <v>22</v>
      </c>
      <c r="J8" s="17" t="s">
        <v>20</v>
      </c>
      <c r="K8" s="18" t="s">
        <v>23</v>
      </c>
      <c r="L8" s="14" t="s">
        <v>24</v>
      </c>
      <c r="M8" s="14" t="s">
        <v>25</v>
      </c>
      <c r="N8" s="14" t="s">
        <v>26</v>
      </c>
      <c r="O8" s="14" t="s">
        <v>25</v>
      </c>
      <c r="P8" s="14" t="s">
        <v>14</v>
      </c>
      <c r="Q8" s="14" t="s">
        <v>25</v>
      </c>
      <c r="R8" s="19" t="s">
        <v>25</v>
      </c>
      <c r="S8" s="19" t="s">
        <v>25</v>
      </c>
      <c r="T8" s="5" t="s">
        <v>20</v>
      </c>
    </row>
    <row r="9" spans="1:20" x14ac:dyDescent="0.3">
      <c r="A9" s="20" t="s">
        <v>89</v>
      </c>
      <c r="B9" s="20">
        <v>499.86246275573797</v>
      </c>
      <c r="C9" s="4">
        <v>78161.60835634626</v>
      </c>
      <c r="D9" s="5">
        <v>86.811419491167783</v>
      </c>
      <c r="E9" s="6">
        <v>18.523821790650398</v>
      </c>
      <c r="F9" s="5">
        <v>0.90703097524320631</v>
      </c>
      <c r="G9" s="7">
        <v>0.41646162463583447</v>
      </c>
      <c r="H9" s="8">
        <v>4.5168846039030317</v>
      </c>
      <c r="I9" s="7">
        <v>5.5950543352182608E-2</v>
      </c>
      <c r="J9" s="9">
        <v>4.4248775502747648</v>
      </c>
      <c r="K9" s="10">
        <v>0.97963041748979751</v>
      </c>
      <c r="L9" s="5">
        <v>350.95149228383144</v>
      </c>
      <c r="M9" s="11">
        <v>15.114054665659381</v>
      </c>
      <c r="N9" s="11">
        <v>353.51774203364931</v>
      </c>
      <c r="O9" s="11">
        <v>13.48542431749749</v>
      </c>
      <c r="P9" s="5">
        <v>370.38305082305754</v>
      </c>
      <c r="Q9" s="11">
        <v>20.429551587326216</v>
      </c>
      <c r="R9" s="12">
        <v>350.95149228383144</v>
      </c>
      <c r="S9" s="12">
        <v>15.114054665659381</v>
      </c>
      <c r="T9" s="5" t="s">
        <v>28</v>
      </c>
    </row>
    <row r="10" spans="1:20" x14ac:dyDescent="0.3">
      <c r="A10" s="20" t="s">
        <v>90</v>
      </c>
      <c r="B10" s="20">
        <v>510.23631055420861</v>
      </c>
      <c r="C10" s="4">
        <v>83561.467979157169</v>
      </c>
      <c r="D10" s="5">
        <v>80.21173066789423</v>
      </c>
      <c r="E10" s="6">
        <v>18.587211995909186</v>
      </c>
      <c r="F10" s="5">
        <v>0.81312690668377541</v>
      </c>
      <c r="G10" s="7">
        <v>0.42252418930260172</v>
      </c>
      <c r="H10" s="8">
        <v>7.0547980748315053</v>
      </c>
      <c r="I10" s="7">
        <v>5.6959288366457222E-2</v>
      </c>
      <c r="J10" s="9">
        <v>7.0077814256919568</v>
      </c>
      <c r="K10" s="10">
        <v>0.99333550746019439</v>
      </c>
      <c r="L10" s="5">
        <v>357.10678444310355</v>
      </c>
      <c r="M10" s="11">
        <v>24.344850551472007</v>
      </c>
      <c r="N10" s="11">
        <v>357.85438559772001</v>
      </c>
      <c r="O10" s="11">
        <v>21.279920068928305</v>
      </c>
      <c r="P10" s="5">
        <v>362.68288021417817</v>
      </c>
      <c r="Q10" s="11">
        <v>18.339211142190862</v>
      </c>
      <c r="R10" s="12">
        <v>357.10678444310355</v>
      </c>
      <c r="S10" s="12">
        <v>24.344850551472007</v>
      </c>
      <c r="T10" s="5" t="s">
        <v>28</v>
      </c>
    </row>
    <row r="11" spans="1:20" x14ac:dyDescent="0.3">
      <c r="A11" s="20" t="s">
        <v>91</v>
      </c>
      <c r="B11" s="20">
        <v>504.4050291618596</v>
      </c>
      <c r="C11" s="4">
        <v>86157.839900475155</v>
      </c>
      <c r="D11" s="5">
        <v>80.561009537387704</v>
      </c>
      <c r="E11" s="6">
        <v>18.439037642992282</v>
      </c>
      <c r="F11" s="5">
        <v>1.1220381667597243</v>
      </c>
      <c r="G11" s="7">
        <v>0.43736586784527876</v>
      </c>
      <c r="H11" s="8">
        <v>5.074720949549131</v>
      </c>
      <c r="I11" s="7">
        <v>5.8490032644031645E-2</v>
      </c>
      <c r="J11" s="9">
        <v>4.949123464627581</v>
      </c>
      <c r="K11" s="10">
        <v>0.97525036624275696</v>
      </c>
      <c r="L11" s="5">
        <v>366.43606805618714</v>
      </c>
      <c r="M11" s="11">
        <v>17.629608471034288</v>
      </c>
      <c r="N11" s="11">
        <v>368.39333909809523</v>
      </c>
      <c r="O11" s="11">
        <v>15.680292436892501</v>
      </c>
      <c r="P11" s="5">
        <v>380.70544195797999</v>
      </c>
      <c r="Q11" s="11">
        <v>25.204591279493741</v>
      </c>
      <c r="R11" s="12">
        <v>366.43606805618714</v>
      </c>
      <c r="S11" s="12">
        <v>17.629608471034288</v>
      </c>
      <c r="T11" s="5" t="s">
        <v>28</v>
      </c>
    </row>
    <row r="12" spans="1:20" x14ac:dyDescent="0.3">
      <c r="A12" s="20" t="s">
        <v>92</v>
      </c>
      <c r="B12" s="20">
        <v>499.9258606233077</v>
      </c>
      <c r="C12" s="4">
        <v>78252.75542299806</v>
      </c>
      <c r="D12" s="5">
        <v>82.201547750571748</v>
      </c>
      <c r="E12" s="6">
        <v>18.591686015525323</v>
      </c>
      <c r="F12" s="5">
        <v>0.78031746198550411</v>
      </c>
      <c r="G12" s="7">
        <v>0.43478009183958316</v>
      </c>
      <c r="H12" s="8">
        <v>6.9809302733187275</v>
      </c>
      <c r="I12" s="7">
        <v>5.8625579875854317E-2</v>
      </c>
      <c r="J12" s="9">
        <v>6.9371818586122123</v>
      </c>
      <c r="K12" s="10">
        <v>0.9937331540362575</v>
      </c>
      <c r="L12" s="5">
        <v>367.26152472335701</v>
      </c>
      <c r="M12" s="11">
        <v>24.765562094699789</v>
      </c>
      <c r="N12" s="11">
        <v>366.56505189966015</v>
      </c>
      <c r="O12" s="11">
        <v>21.482870675075645</v>
      </c>
      <c r="P12" s="5">
        <v>362.14023173182255</v>
      </c>
      <c r="Q12" s="11">
        <v>17.57898529275414</v>
      </c>
      <c r="R12" s="12">
        <v>367.26152472335701</v>
      </c>
      <c r="S12" s="12">
        <v>24.765562094699789</v>
      </c>
      <c r="T12" s="5" t="s">
        <v>28</v>
      </c>
    </row>
    <row r="13" spans="1:20" x14ac:dyDescent="0.3">
      <c r="A13" s="20" t="s">
        <v>93</v>
      </c>
      <c r="B13" s="20">
        <v>499.9480880627089</v>
      </c>
      <c r="C13" s="4">
        <v>79127.81250005163</v>
      </c>
      <c r="D13" s="5">
        <v>79.683631355248323</v>
      </c>
      <c r="E13" s="6">
        <v>18.410103288731868</v>
      </c>
      <c r="F13" s="5">
        <v>0.68689541248118613</v>
      </c>
      <c r="G13" s="7">
        <v>0.44748932178807438</v>
      </c>
      <c r="H13" s="8">
        <v>6.3287959435077736</v>
      </c>
      <c r="I13" s="7">
        <v>5.9749961087344226E-2</v>
      </c>
      <c r="J13" s="9">
        <v>6.2914094435883561</v>
      </c>
      <c r="K13" s="10">
        <v>0.99409263622130706</v>
      </c>
      <c r="L13" s="5">
        <v>374.10471898079663</v>
      </c>
      <c r="M13" s="11">
        <v>22.86663156829448</v>
      </c>
      <c r="N13" s="11">
        <v>375.51967653423935</v>
      </c>
      <c r="O13" s="11">
        <v>19.868896044699682</v>
      </c>
      <c r="P13" s="5">
        <v>384.23583773328954</v>
      </c>
      <c r="Q13" s="11">
        <v>15.433443639694957</v>
      </c>
      <c r="R13" s="12">
        <v>374.10471898079663</v>
      </c>
      <c r="S13" s="12">
        <v>22.86663156829448</v>
      </c>
      <c r="T13" s="5" t="s">
        <v>28</v>
      </c>
    </row>
    <row r="14" spans="1:20" x14ac:dyDescent="0.3">
      <c r="A14" s="20" t="s">
        <v>94</v>
      </c>
      <c r="B14" s="20">
        <v>503.98976361955135</v>
      </c>
      <c r="C14" s="4">
        <v>84003.251616599038</v>
      </c>
      <c r="D14" s="5">
        <v>78.730033166901762</v>
      </c>
      <c r="E14" s="6">
        <v>18.460572838028259</v>
      </c>
      <c r="F14" s="5">
        <v>0.93318916963455634</v>
      </c>
      <c r="G14" s="7">
        <v>0.44679287254526417</v>
      </c>
      <c r="H14" s="8">
        <v>5.0409433418465532</v>
      </c>
      <c r="I14" s="7">
        <v>5.9820513251622617E-2</v>
      </c>
      <c r="J14" s="9">
        <v>4.9538134552467623</v>
      </c>
      <c r="K14" s="10">
        <v>0.98271555923342824</v>
      </c>
      <c r="L14" s="5">
        <v>374.53387052641079</v>
      </c>
      <c r="M14" s="11">
        <v>18.025063336965331</v>
      </c>
      <c r="N14" s="11">
        <v>375.03101459682597</v>
      </c>
      <c r="O14" s="11">
        <v>15.807991313937237</v>
      </c>
      <c r="P14" s="5">
        <v>378.0811741647791</v>
      </c>
      <c r="Q14" s="11">
        <v>20.989652804253353</v>
      </c>
      <c r="R14" s="12">
        <v>374.53387052641079</v>
      </c>
      <c r="S14" s="12">
        <v>18.025063336965331</v>
      </c>
      <c r="T14" s="5" t="s">
        <v>28</v>
      </c>
    </row>
    <row r="15" spans="1:20" x14ac:dyDescent="0.3">
      <c r="A15" s="20" t="s">
        <v>95</v>
      </c>
      <c r="B15" s="20">
        <v>500.8414476972905</v>
      </c>
      <c r="C15" s="4">
        <v>74449.569659853732</v>
      </c>
      <c r="D15" s="5">
        <v>82.627462450898634</v>
      </c>
      <c r="E15" s="6">
        <v>18.531681492104742</v>
      </c>
      <c r="F15" s="5">
        <v>0.79629558176090365</v>
      </c>
      <c r="G15" s="7">
        <v>0.44550299241807373</v>
      </c>
      <c r="H15" s="8">
        <v>5.0726768896052823</v>
      </c>
      <c r="I15" s="7">
        <v>5.9877571506174183E-2</v>
      </c>
      <c r="J15" s="9">
        <v>5.0097868390584832</v>
      </c>
      <c r="K15" s="10">
        <v>0.98760219664775584</v>
      </c>
      <c r="L15" s="5">
        <v>374.88092102768894</v>
      </c>
      <c r="M15" s="11">
        <v>18.245135317720354</v>
      </c>
      <c r="N15" s="11">
        <v>374.12535171179559</v>
      </c>
      <c r="O15" s="11">
        <v>15.875745518079299</v>
      </c>
      <c r="P15" s="5">
        <v>369.42724886287874</v>
      </c>
      <c r="Q15" s="11">
        <v>17.935760396286184</v>
      </c>
      <c r="R15" s="12">
        <v>374.88092102768894</v>
      </c>
      <c r="S15" s="12">
        <v>18.245135317720354</v>
      </c>
      <c r="T15" s="5" t="s">
        <v>28</v>
      </c>
    </row>
    <row r="16" spans="1:20" x14ac:dyDescent="0.3">
      <c r="A16" s="20" t="s">
        <v>96</v>
      </c>
      <c r="B16" s="20">
        <v>499.86361336672002</v>
      </c>
      <c r="C16" s="4">
        <v>92674.403448636978</v>
      </c>
      <c r="D16" s="5">
        <v>81.930356372202908</v>
      </c>
      <c r="E16" s="6">
        <v>18.525487796843141</v>
      </c>
      <c r="F16" s="5">
        <v>0.49768763201663652</v>
      </c>
      <c r="G16" s="7">
        <v>0.44572996731953718</v>
      </c>
      <c r="H16" s="8">
        <v>4.2945040725318107</v>
      </c>
      <c r="I16" s="7">
        <v>5.988805533989975E-2</v>
      </c>
      <c r="J16" s="9">
        <v>4.2655682212256298</v>
      </c>
      <c r="K16" s="10">
        <v>0.99326212041775475</v>
      </c>
      <c r="L16" s="5">
        <v>374.94468575106799</v>
      </c>
      <c r="M16" s="11">
        <v>15.537321488058041</v>
      </c>
      <c r="N16" s="11">
        <v>374.28477606268217</v>
      </c>
      <c r="O16" s="11">
        <v>13.444757085868588</v>
      </c>
      <c r="P16" s="5">
        <v>370.18078236604151</v>
      </c>
      <c r="Q16" s="11">
        <v>11.2104833110794</v>
      </c>
      <c r="R16" s="12">
        <v>374.94468575106799</v>
      </c>
      <c r="S16" s="12">
        <v>15.537321488058041</v>
      </c>
      <c r="T16" s="5" t="s">
        <v>28</v>
      </c>
    </row>
    <row r="17" spans="1:20" x14ac:dyDescent="0.3">
      <c r="A17" s="20" t="s">
        <v>97</v>
      </c>
      <c r="B17" s="20">
        <v>493.99154239096822</v>
      </c>
      <c r="C17" s="4">
        <v>84185.00816886127</v>
      </c>
      <c r="D17" s="5">
        <v>76.470786034008938</v>
      </c>
      <c r="E17" s="6">
        <v>18.511632780614939</v>
      </c>
      <c r="F17" s="5">
        <v>1.2105433116530484</v>
      </c>
      <c r="G17" s="7">
        <v>0.44736450074360845</v>
      </c>
      <c r="H17" s="8">
        <v>4.2552913983954799</v>
      </c>
      <c r="I17" s="7">
        <v>6.0062716542274575E-2</v>
      </c>
      <c r="J17" s="9">
        <v>4.0794717520618562</v>
      </c>
      <c r="K17" s="10">
        <v>0.95868211366208245</v>
      </c>
      <c r="L17" s="5">
        <v>376.00691650617421</v>
      </c>
      <c r="M17" s="11">
        <v>14.900344849297056</v>
      </c>
      <c r="N17" s="11">
        <v>375.43211344394956</v>
      </c>
      <c r="O17" s="11">
        <v>13.355737165071019</v>
      </c>
      <c r="P17" s="5">
        <v>371.86506402292633</v>
      </c>
      <c r="Q17" s="11">
        <v>27.236801458338988</v>
      </c>
      <c r="R17" s="12">
        <v>376.00691650617421</v>
      </c>
      <c r="S17" s="12">
        <v>14.900344849297056</v>
      </c>
      <c r="T17" s="5" t="s">
        <v>28</v>
      </c>
    </row>
    <row r="18" spans="1:20" x14ac:dyDescent="0.3">
      <c r="A18" s="20" t="s">
        <v>98</v>
      </c>
      <c r="B18" s="20">
        <v>500.81656396565546</v>
      </c>
      <c r="C18" s="4">
        <v>97160.833196760417</v>
      </c>
      <c r="D18" s="5">
        <v>78.033447335385546</v>
      </c>
      <c r="E18" s="6">
        <v>18.471224527427474</v>
      </c>
      <c r="F18" s="5">
        <v>1.124801213295135</v>
      </c>
      <c r="G18" s="7">
        <v>0.45365307425727586</v>
      </c>
      <c r="H18" s="8">
        <v>9.2682423078599268</v>
      </c>
      <c r="I18" s="7">
        <v>6.0774062896459757E-2</v>
      </c>
      <c r="J18" s="9">
        <v>9.1997357411924874</v>
      </c>
      <c r="K18" s="10">
        <v>0.99260846184293849</v>
      </c>
      <c r="L18" s="5">
        <v>380.33127889221726</v>
      </c>
      <c r="M18" s="11">
        <v>33.977620280796742</v>
      </c>
      <c r="N18" s="11">
        <v>379.83423843034933</v>
      </c>
      <c r="O18" s="11">
        <v>29.377276603575922</v>
      </c>
      <c r="P18" s="5">
        <v>376.78307984838847</v>
      </c>
      <c r="Q18" s="11">
        <v>25.288068398450349</v>
      </c>
      <c r="R18" s="12">
        <v>380.33127889221726</v>
      </c>
      <c r="S18" s="12">
        <v>33.977620280796742</v>
      </c>
      <c r="T18" s="5" t="s">
        <v>28</v>
      </c>
    </row>
    <row r="19" spans="1:20" x14ac:dyDescent="0.3">
      <c r="A19" s="20" t="s">
        <v>99</v>
      </c>
      <c r="B19" s="20">
        <v>493.58305313587806</v>
      </c>
      <c r="C19" s="4">
        <v>84822.248742155891</v>
      </c>
      <c r="D19" s="5">
        <v>79.260958835241084</v>
      </c>
      <c r="E19" s="6">
        <v>18.512864519520779</v>
      </c>
      <c r="F19" s="5">
        <v>1.3144229955413835</v>
      </c>
      <c r="G19" s="7">
        <v>0.45714337510633141</v>
      </c>
      <c r="H19" s="8">
        <v>4.5793110884196162</v>
      </c>
      <c r="I19" s="7">
        <v>6.1379702417609379E-2</v>
      </c>
      <c r="J19" s="9">
        <v>4.3866139827109096</v>
      </c>
      <c r="K19" s="10">
        <v>0.95792006658031836</v>
      </c>
      <c r="L19" s="5">
        <v>384.01075148105139</v>
      </c>
      <c r="M19" s="11">
        <v>16.353192772104393</v>
      </c>
      <c r="N19" s="11">
        <v>382.26930669642923</v>
      </c>
      <c r="O19" s="11">
        <v>14.588481338424344</v>
      </c>
      <c r="P19" s="5">
        <v>371.71544000034572</v>
      </c>
      <c r="Q19" s="11">
        <v>29.589873832640308</v>
      </c>
      <c r="R19" s="12">
        <v>384.01075148105139</v>
      </c>
      <c r="S19" s="12">
        <v>16.353192772104393</v>
      </c>
      <c r="T19" s="5" t="s">
        <v>28</v>
      </c>
    </row>
    <row r="20" spans="1:20" x14ac:dyDescent="0.3">
      <c r="A20" s="20" t="s">
        <v>100</v>
      </c>
      <c r="B20" s="20">
        <v>494.6398048468497</v>
      </c>
      <c r="C20" s="4">
        <v>84320.667986605447</v>
      </c>
      <c r="D20" s="5">
        <v>79.752421502102891</v>
      </c>
      <c r="E20" s="6">
        <v>18.570560294262918</v>
      </c>
      <c r="F20" s="5">
        <v>1.0483646819160253</v>
      </c>
      <c r="G20" s="7">
        <v>0.45798452593922312</v>
      </c>
      <c r="H20" s="8">
        <v>4.8095475604882614</v>
      </c>
      <c r="I20" s="7">
        <v>6.1684285268304051E-2</v>
      </c>
      <c r="J20" s="9">
        <v>4.6938980847808889</v>
      </c>
      <c r="K20" s="10">
        <v>0.97595418815327573</v>
      </c>
      <c r="L20" s="5">
        <v>385.86040578558959</v>
      </c>
      <c r="M20" s="11">
        <v>17.580534949530772</v>
      </c>
      <c r="N20" s="11">
        <v>382.85527777807425</v>
      </c>
      <c r="O20" s="11">
        <v>15.341402691498899</v>
      </c>
      <c r="P20" s="5">
        <v>364.70494013561466</v>
      </c>
      <c r="Q20" s="11">
        <v>23.62200152910512</v>
      </c>
      <c r="R20" s="12">
        <v>385.86040578558959</v>
      </c>
      <c r="S20" s="12">
        <v>17.580534949530772</v>
      </c>
      <c r="T20" s="5" t="s">
        <v>28</v>
      </c>
    </row>
    <row r="21" spans="1:20" s="2" customFormat="1" x14ac:dyDescent="0.3">
      <c r="A21" s="34" t="s">
        <v>47</v>
      </c>
      <c r="B21" s="35">
        <f>AVERAGE(B9:B20)</f>
        <v>500.17529501506141</v>
      </c>
      <c r="C21" s="35">
        <f t="shared" ref="C21:S21" si="0">AVERAGE(C9:C20)</f>
        <v>83906.455581541741</v>
      </c>
      <c r="D21" s="35">
        <f t="shared" si="0"/>
        <v>80.52290037491764</v>
      </c>
      <c r="E21" s="35">
        <f t="shared" si="0"/>
        <v>18.511323748550943</v>
      </c>
      <c r="F21" s="35">
        <f t="shared" si="0"/>
        <v>0.93622612574759023</v>
      </c>
      <c r="G21" s="35">
        <f t="shared" si="0"/>
        <v>0.4427327003117239</v>
      </c>
      <c r="H21" s="35">
        <f t="shared" si="0"/>
        <v>5.6063872086880915</v>
      </c>
      <c r="I21" s="35">
        <f t="shared" si="0"/>
        <v>5.9438526045684524E-2</v>
      </c>
      <c r="J21" s="35">
        <f t="shared" si="0"/>
        <v>5.5166051515893235</v>
      </c>
      <c r="K21" s="35">
        <f t="shared" si="0"/>
        <v>0.9820655656656555</v>
      </c>
      <c r="L21" s="35">
        <f t="shared" si="0"/>
        <v>372.20245153812294</v>
      </c>
      <c r="M21" s="35">
        <f t="shared" si="0"/>
        <v>19.944993362136053</v>
      </c>
      <c r="N21" s="35">
        <f t="shared" si="0"/>
        <v>372.14018949028923</v>
      </c>
      <c r="O21" s="35">
        <f t="shared" si="0"/>
        <v>17.465732938295744</v>
      </c>
      <c r="P21" s="35">
        <f t="shared" si="0"/>
        <v>371.90876432177515</v>
      </c>
      <c r="Q21" s="35">
        <f t="shared" si="0"/>
        <v>21.071535389301136</v>
      </c>
      <c r="R21" s="35">
        <f t="shared" si="0"/>
        <v>372.20245153812294</v>
      </c>
      <c r="S21" s="35">
        <f t="shared" si="0"/>
        <v>19.944993362136053</v>
      </c>
      <c r="T21" s="33"/>
    </row>
    <row r="22" spans="1:20" s="2" customFormat="1" x14ac:dyDescent="0.3">
      <c r="A22" s="34" t="s">
        <v>70</v>
      </c>
      <c r="B22" s="35">
        <f>_xlfn.STDEV.P(B9:B20)</f>
        <v>4.5384174144060436</v>
      </c>
      <c r="C22" s="35">
        <f t="shared" ref="C22:S22" si="1">_xlfn.STDEV.P(C9:C20)</f>
        <v>6028.2398603692554</v>
      </c>
      <c r="D22" s="35">
        <f t="shared" si="1"/>
        <v>2.5428594308675225</v>
      </c>
      <c r="E22" s="35">
        <f t="shared" si="1"/>
        <v>5.4889496493417879E-2</v>
      </c>
      <c r="F22" s="35">
        <f t="shared" si="1"/>
        <v>0.22644524836791491</v>
      </c>
      <c r="G22" s="35">
        <f t="shared" si="1"/>
        <v>1.2340187249636755E-2</v>
      </c>
      <c r="H22" s="35">
        <f t="shared" si="1"/>
        <v>1.4499688003147941</v>
      </c>
      <c r="I22" s="35">
        <f t="shared" si="1"/>
        <v>1.620076647117096E-3</v>
      </c>
      <c r="J22" s="35">
        <f t="shared" si="1"/>
        <v>1.474197357223644</v>
      </c>
      <c r="K22" s="35">
        <f t="shared" si="1"/>
        <v>1.2566170470669288E-2</v>
      </c>
      <c r="L22" s="35">
        <f t="shared" si="1"/>
        <v>9.8633243353946884</v>
      </c>
      <c r="M22" s="35">
        <f t="shared" si="1"/>
        <v>5.3750161536565031</v>
      </c>
      <c r="N22" s="35">
        <f t="shared" si="1"/>
        <v>8.7166793994648355</v>
      </c>
      <c r="O22" s="35">
        <f t="shared" si="1"/>
        <v>4.550677367969306</v>
      </c>
      <c r="P22" s="35">
        <f t="shared" si="1"/>
        <v>6.677967799573473</v>
      </c>
      <c r="Q22" s="35">
        <f t="shared" si="1"/>
        <v>5.0898807785436082</v>
      </c>
      <c r="R22" s="35">
        <f t="shared" si="1"/>
        <v>9.8633243353946884</v>
      </c>
      <c r="S22" s="35">
        <f t="shared" si="1"/>
        <v>5.3750161536565031</v>
      </c>
      <c r="T22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BCB-COL</vt:lpstr>
      <vt:lpstr>#25232</vt:lpstr>
      <vt:lpstr>#22361</vt:lpstr>
      <vt:lpstr>Cyrtolite</vt:lpstr>
      <vt:lpstr>#525.7</vt:lpstr>
      <vt:lpstr>#525.8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Chiarenzelli</dc:creator>
  <cp:lastModifiedBy>Administrator</cp:lastModifiedBy>
  <dcterms:created xsi:type="dcterms:W3CDTF">2017-11-21T13:17:25Z</dcterms:created>
  <dcterms:modified xsi:type="dcterms:W3CDTF">2018-03-20T14:20:11Z</dcterms:modified>
</cp:coreProperties>
</file>